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9.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10.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1.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4.xml" ContentType="application/vnd.openxmlformats-officedocument.drawing+xml"/>
  <Override PartName="/xl/ctrlProps/ctrlProp41.xml" ContentType="application/vnd.ms-excel.controlproperties+xml"/>
  <Override PartName="/xl/drawings/drawing1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6.xml" ContentType="application/vnd.openxmlformats-officedocument.drawing+xml"/>
  <Override PartName="/xl/ctrlProps/ctrlProp45.xml" ContentType="application/vnd.ms-excel.controlproperties+xml"/>
  <Override PartName="/xl/ctrlProps/ctrlProp46.xml" ContentType="application/vnd.ms-excel.controlproperties+xml"/>
  <Override PartName="/xl/drawings/drawing17.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18.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3009_建設経済部共有\01土木実務担当者会議\決定事項\工事提出書類（R4.7～）協議\"/>
    </mc:Choice>
  </mc:AlternateContent>
  <bookViews>
    <workbookView xWindow="-120" yWindow="-120" windowWidth="20730" windowHeight="11160"/>
  </bookViews>
  <sheets>
    <sheet name="書類一覧" sheetId="45" r:id="rId1"/>
    <sheet name="入力例" sheetId="38" r:id="rId2"/>
    <sheet name="データ" sheetId="8" r:id="rId3"/>
    <sheet name="着工届" sheetId="30" r:id="rId4"/>
    <sheet name="現場代理人通知書" sheetId="6" r:id="rId5"/>
    <sheet name="経歴書" sheetId="5" r:id="rId6"/>
    <sheet name="現場代理人等変更通知" sheetId="29" r:id="rId7"/>
    <sheet name="現場代理人等変兼務申請書" sheetId="4" r:id="rId8"/>
    <sheet name="工程表 " sheetId="36" r:id="rId9"/>
    <sheet name="変更工程表" sheetId="3" r:id="rId10"/>
    <sheet name="建退共収納書" sheetId="2" r:id="rId11"/>
    <sheet name="地下埋設物等確認書" sheetId="47" r:id="rId12"/>
    <sheet name="下請契約報告" sheetId="1" r:id="rId13"/>
    <sheet name="施工体制台帳" sheetId="32" r:id="rId14"/>
    <sheet name="再下請通知書" sheetId="34" r:id="rId15"/>
    <sheet name="施工体系図" sheetId="33" r:id="rId16"/>
    <sheet name="作業員名簿" sheetId="35" r:id="rId17"/>
    <sheet name="施工計画書" sheetId="42" r:id="rId18"/>
    <sheet name="品質管理総括表" sheetId="43" r:id="rId19"/>
    <sheet name="出来形管理総括表 " sheetId="44" r:id="rId20"/>
    <sheet name="交通安全管理計画表" sheetId="26" r:id="rId21"/>
    <sheet name="安全訓練活動計画書" sheetId="31" r:id="rId22"/>
    <sheet name="安全訓練活動報告" sheetId="14" r:id="rId23"/>
    <sheet name="チェックリスト" sheetId="11" r:id="rId24"/>
    <sheet name="工事打合せ簿" sheetId="12" r:id="rId25"/>
    <sheet name="材料承認書" sheetId="13" r:id="rId26"/>
    <sheet name="材料確認書" sheetId="9" r:id="rId27"/>
    <sheet name="材料出荷証明書" sheetId="40" r:id="rId28"/>
    <sheet name="段階確認書" sheetId="19" r:id="rId29"/>
    <sheet name="建設廃棄物処理計画書" sheetId="39" r:id="rId30"/>
    <sheet name="建設発生土処分地計画書" sheetId="10" r:id="rId31"/>
    <sheet name="建設発生土処分地確認書" sheetId="41" r:id="rId32"/>
    <sheet name="事故速報" sheetId="15" r:id="rId33"/>
    <sheet name="修補完了届" sheetId="37" r:id="rId34"/>
    <sheet name="工事の部分使用" sheetId="17" r:id="rId35"/>
    <sheet name="工期延期届" sheetId="18" r:id="rId36"/>
    <sheet name="完成通知書" sheetId="20" r:id="rId37"/>
    <sheet name="引渡書" sheetId="21" r:id="rId38"/>
    <sheet name="出来高管理図表" sheetId="22" r:id="rId39"/>
    <sheet name="出来形合否判定" sheetId="23" r:id="rId40"/>
    <sheet name="品質管理図表" sheetId="24" r:id="rId41"/>
    <sheet name="請求書" sheetId="28" r:id="rId42"/>
    <sheet name="創意工夫等実施状況" sheetId="27" r:id="rId43"/>
    <sheet name="創意工夫実施状況（2）" sheetId="25" r:id="rId44"/>
  </sheets>
  <externalReferences>
    <externalReference r:id="rId45"/>
  </externalReferences>
  <definedNames>
    <definedName name="_Fill" hidden="1">#REF!</definedName>
    <definedName name="_Key1" hidden="1">#REF!</definedName>
    <definedName name="_Order1" hidden="1">255</definedName>
    <definedName name="_Sort" hidden="1">#REF!</definedName>
    <definedName name="format">"GET.CELL(7,Sheet1!$a$1)&amp;LEFT(NOW(),0)"</definedName>
    <definedName name="ｊｋｋｈｋ">#REF!</definedName>
    <definedName name="_xlnm.Print_Area" localSheetId="23">チェックリスト!$B$2:$R$56</definedName>
    <definedName name="_xlnm.Print_Area" localSheetId="2">データ!$A$1:$U$34</definedName>
    <definedName name="_xlnm.Print_Area" localSheetId="21">安全訓練活動計画書!$B$2:$T$37</definedName>
    <definedName name="_xlnm.Print_Area" localSheetId="22">安全訓練活動報告!$B$2:$Q$37</definedName>
    <definedName name="_xlnm.Print_Area" localSheetId="37">引渡書!$C$3:$AI$51</definedName>
    <definedName name="_xlnm.Print_Area" localSheetId="12">下請契約報告!$C$3:$V$41</definedName>
    <definedName name="_xlnm.Print_Area" localSheetId="36">完成通知書!$C$3:$AI$52</definedName>
    <definedName name="_xlnm.Print_Area" localSheetId="5">経歴書!$C$3:$AH$50</definedName>
    <definedName name="_xlnm.Print_Area" localSheetId="29">建設廃棄物処理計画書!$C$3:$Z$44</definedName>
    <definedName name="_xlnm.Print_Area" localSheetId="31">建設発生土処分地確認書!$C$3:$Y$31</definedName>
    <definedName name="_xlnm.Print_Area" localSheetId="30">建設発生土処分地計画書!$C$3:$Y$32</definedName>
    <definedName name="_xlnm.Print_Area" localSheetId="10">建退共収納書!$C$3:$AI$52</definedName>
    <definedName name="_xlnm.Print_Area" localSheetId="4">現場代理人通知書!$C$3:$AH$54</definedName>
    <definedName name="_xlnm.Print_Area" localSheetId="7">現場代理人等変兼務申請書!$C$3:$AH$95</definedName>
    <definedName name="_xlnm.Print_Area" localSheetId="6">現場代理人等変更通知!$C$3:$AH$50</definedName>
    <definedName name="_xlnm.Print_Area" localSheetId="20">交通安全管理計画表!$B$2:$U$146</definedName>
    <definedName name="_xlnm.Print_Area" localSheetId="35">工期延期届!$C$3:$AH$51</definedName>
    <definedName name="_xlnm.Print_Area" localSheetId="34">工事の部分使用!$C$3:$AI$50</definedName>
    <definedName name="_xlnm.Print_Area" localSheetId="24">工事打合せ簿!$C$3:$T$42</definedName>
    <definedName name="_xlnm.Print_Area" localSheetId="8">'工程表 '!$B$2:$AS$32</definedName>
    <definedName name="_xlnm.Print_Area" localSheetId="14">再下請通知書!$C$3:$CG$63</definedName>
    <definedName name="_xlnm.Print_Area" localSheetId="26">材料確認書!$C$3:$AA$30</definedName>
    <definedName name="_xlnm.Print_Area" localSheetId="27">材料出荷証明書!$C$3:$Z$23</definedName>
    <definedName name="_xlnm.Print_Area" localSheetId="25">材料承認書!$C$3:$T$59</definedName>
    <definedName name="_xlnm.Print_Area" localSheetId="16">作業員名簿!$B$2:$BE$56</definedName>
    <definedName name="_xlnm.Print_Area" localSheetId="17">施工計画書!$C$3:$AH$45</definedName>
    <definedName name="_xlnm.Print_Area" localSheetId="15">施工体系図!$D$2:$DD$51</definedName>
    <definedName name="_xlnm.Print_Area" localSheetId="13">施工体制台帳!$C$3:$CG$68</definedName>
    <definedName name="_xlnm.Print_Area" localSheetId="32">事故速報!$C$3:$AI$41</definedName>
    <definedName name="_xlnm.Print_Area" localSheetId="33">修補完了届!$C$3:$AI$53</definedName>
    <definedName name="_xlnm.Print_Area" localSheetId="19">'出来形管理総括表 '!$B$2:$Q$38</definedName>
    <definedName name="_xlnm.Print_Area" localSheetId="39">出来形合否判定!$B$2:$AX$23</definedName>
    <definedName name="_xlnm.Print_Area" localSheetId="38">出来高管理図表!$B$2:$AX$31</definedName>
    <definedName name="_xlnm.Print_Area" localSheetId="0">書類一覧!$B$3:$H$62</definedName>
    <definedName name="_xlnm.Print_Area" localSheetId="41">請求書!$C$3:$BK$25</definedName>
    <definedName name="_xlnm.Print_Area" localSheetId="43">'創意工夫実施状況（2）'!$B$2:$T$48</definedName>
    <definedName name="_xlnm.Print_Area" localSheetId="42">創意工夫等実施状況!$C$3:$V$52</definedName>
    <definedName name="_xlnm.Print_Area" localSheetId="28">段階確認書!$C$3:$AI$55</definedName>
    <definedName name="_xlnm.Print_Area" localSheetId="11">地下埋設物等確認書!$C$3:$AJ$62</definedName>
    <definedName name="_xlnm.Print_Area" localSheetId="3">着工届!$C$3:$AH$45</definedName>
    <definedName name="_xlnm.Print_Area" localSheetId="40">品質管理図表!$B$2:$AX$31</definedName>
    <definedName name="_xlnm.Print_Area" localSheetId="18">品質管理総括表!$B$2:$Q$38</definedName>
    <definedName name="_xlnm.Print_Area" localSheetId="9">変更工程表!$B$2:$AS$31</definedName>
    <definedName name="リスト">#REF!</definedName>
    <definedName name="工種">#REF!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8" l="1"/>
  <c r="M8" i="33" l="1"/>
  <c r="M7" i="33"/>
  <c r="V17" i="47"/>
  <c r="V20" i="2"/>
  <c r="V16" i="47"/>
  <c r="V14" i="47"/>
  <c r="W21" i="47"/>
  <c r="O21" i="47"/>
  <c r="K20" i="47"/>
  <c r="K19" i="47"/>
  <c r="E9" i="25" l="1"/>
  <c r="J11" i="27"/>
  <c r="F11" i="27"/>
  <c r="K36" i="28"/>
  <c r="F36" i="28"/>
  <c r="AB35" i="28"/>
  <c r="W35" i="28"/>
  <c r="K35" i="28"/>
  <c r="F35" i="28"/>
  <c r="AB34" i="28"/>
  <c r="W34" i="28"/>
  <c r="K34" i="28"/>
  <c r="F34" i="28"/>
  <c r="Y23" i="28"/>
  <c r="Y20" i="28"/>
  <c r="Y19" i="28"/>
  <c r="D18" i="28"/>
  <c r="AP16" i="28"/>
  <c r="N16" i="28"/>
  <c r="BN11" i="28"/>
  <c r="AI9" i="28"/>
  <c r="BS8" i="28"/>
  <c r="AH37" i="28" s="1"/>
  <c r="AI8" i="28"/>
  <c r="AI6" i="28"/>
  <c r="M6" i="28"/>
  <c r="P35" i="21"/>
  <c r="N31" i="21"/>
  <c r="N27" i="21"/>
  <c r="W17" i="21"/>
  <c r="W16" i="21"/>
  <c r="W14" i="21"/>
  <c r="AM41" i="20"/>
  <c r="AM40" i="20"/>
  <c r="AM39" i="20"/>
  <c r="AO39" i="20" s="1"/>
  <c r="R39" i="20" s="1"/>
  <c r="R37" i="20"/>
  <c r="P34" i="20"/>
  <c r="N31" i="20"/>
  <c r="N28" i="20"/>
  <c r="M22" i="20"/>
  <c r="W17" i="20"/>
  <c r="W16" i="20"/>
  <c r="W14" i="20"/>
  <c r="O30" i="18"/>
  <c r="O28" i="18"/>
  <c r="J27" i="18"/>
  <c r="J26" i="18"/>
  <c r="V17" i="18"/>
  <c r="V16" i="18"/>
  <c r="V14" i="18"/>
  <c r="AL10" i="18"/>
  <c r="AT9" i="18"/>
  <c r="AT8" i="18"/>
  <c r="O31" i="18" s="1"/>
  <c r="AT7" i="18"/>
  <c r="O29" i="18" s="1"/>
  <c r="Y15" i="17"/>
  <c r="W14" i="17"/>
  <c r="N34" i="37"/>
  <c r="L31" i="37"/>
  <c r="L28" i="37"/>
  <c r="L25" i="37"/>
  <c r="Y15" i="37"/>
  <c r="W14" i="37"/>
  <c r="I15" i="15"/>
  <c r="K14" i="15"/>
  <c r="AN13" i="15"/>
  <c r="I13" i="15"/>
  <c r="AW12" i="15"/>
  <c r="AW11" i="15"/>
  <c r="AW10" i="15"/>
  <c r="T14" i="15" s="1"/>
  <c r="I18" i="41"/>
  <c r="Q17" i="41"/>
  <c r="Q16" i="41"/>
  <c r="AF13" i="41"/>
  <c r="P13" i="41"/>
  <c r="AF12" i="41"/>
  <c r="P12" i="41"/>
  <c r="AF11" i="41"/>
  <c r="P18" i="41" s="1"/>
  <c r="P18" i="10"/>
  <c r="I18" i="10"/>
  <c r="Q17" i="10"/>
  <c r="Q16" i="10"/>
  <c r="P13" i="10"/>
  <c r="P12" i="10"/>
  <c r="AF12" i="39"/>
  <c r="R12" i="39"/>
  <c r="G12" i="39"/>
  <c r="AF11" i="39"/>
  <c r="R11" i="39"/>
  <c r="G11" i="39"/>
  <c r="AF10" i="39"/>
  <c r="W10" i="39"/>
  <c r="R10" i="39"/>
  <c r="G10" i="39"/>
  <c r="O9" i="39"/>
  <c r="AB48" i="19"/>
  <c r="AB33" i="19"/>
  <c r="AF17" i="19"/>
  <c r="X17" i="19"/>
  <c r="X16" i="19"/>
  <c r="G16" i="19"/>
  <c r="H9" i="40"/>
  <c r="H8" i="40"/>
  <c r="H7" i="40"/>
  <c r="H6" i="40"/>
  <c r="J8" i="9"/>
  <c r="H8" i="13"/>
  <c r="G10" i="12"/>
  <c r="W10" i="11"/>
  <c r="W9" i="11"/>
  <c r="O8" i="11" s="1"/>
  <c r="E8" i="11"/>
  <c r="E7" i="11"/>
  <c r="D20" i="14"/>
  <c r="Q19" i="14"/>
  <c r="P19" i="14"/>
  <c r="O19" i="14"/>
  <c r="N19" i="14"/>
  <c r="M19" i="14"/>
  <c r="L19" i="14"/>
  <c r="K19" i="14"/>
  <c r="Q18" i="14"/>
  <c r="P18" i="14"/>
  <c r="O18" i="14"/>
  <c r="N18" i="14"/>
  <c r="M18" i="14"/>
  <c r="L18" i="14"/>
  <c r="K18" i="14"/>
  <c r="K16" i="14"/>
  <c r="K12" i="14"/>
  <c r="K11" i="14"/>
  <c r="V6" i="14"/>
  <c r="AG5" i="14"/>
  <c r="AG4" i="14"/>
  <c r="AG3" i="14"/>
  <c r="K20" i="14" s="1"/>
  <c r="N20" i="31"/>
  <c r="G20" i="31"/>
  <c r="N18" i="31"/>
  <c r="N16" i="31"/>
  <c r="N12" i="31"/>
  <c r="N11" i="31"/>
  <c r="Y6" i="31"/>
  <c r="J145" i="26"/>
  <c r="J144" i="26"/>
  <c r="G24" i="26"/>
  <c r="G22" i="26"/>
  <c r="L20" i="26"/>
  <c r="G20" i="26"/>
  <c r="G18" i="26"/>
  <c r="G16" i="26"/>
  <c r="N14" i="26"/>
  <c r="N13" i="26"/>
  <c r="U12" i="44"/>
  <c r="E5" i="44"/>
  <c r="C4" i="44"/>
  <c r="U12" i="43"/>
  <c r="E5" i="43"/>
  <c r="C4" i="43"/>
  <c r="U41" i="42"/>
  <c r="U40" i="42"/>
  <c r="O31" i="42"/>
  <c r="X32" i="42" s="1"/>
  <c r="S26" i="42"/>
  <c r="S22" i="42"/>
  <c r="T18" i="42"/>
  <c r="Z17" i="42" s="1"/>
  <c r="T17" i="42"/>
  <c r="O14" i="42"/>
  <c r="O12" i="42"/>
  <c r="M6" i="33"/>
  <c r="M4" i="33"/>
  <c r="M3" i="33"/>
  <c r="J8" i="32"/>
  <c r="H17" i="1"/>
  <c r="Z16" i="1"/>
  <c r="F16" i="1"/>
  <c r="AD15" i="1"/>
  <c r="AC15" i="1"/>
  <c r="F15" i="1"/>
  <c r="AD14" i="1"/>
  <c r="AC14" i="1"/>
  <c r="AD13" i="1"/>
  <c r="R17" i="1" s="1"/>
  <c r="T18" i="1" s="1"/>
  <c r="AC13" i="1"/>
  <c r="H18" i="1" s="1"/>
  <c r="F13" i="1"/>
  <c r="O11" i="1"/>
  <c r="O10" i="1"/>
  <c r="I26" i="2"/>
  <c r="X25" i="2"/>
  <c r="I25" i="2"/>
  <c r="V19" i="2"/>
  <c r="V17" i="2"/>
  <c r="AL15" i="2"/>
  <c r="AP13" i="2"/>
  <c r="AO13" i="2"/>
  <c r="AP12" i="2"/>
  <c r="AO12" i="2"/>
  <c r="AP11" i="2"/>
  <c r="X26" i="2" s="1"/>
  <c r="AO11" i="2"/>
  <c r="AD25" i="2" s="1"/>
  <c r="AU14" i="3"/>
  <c r="AX13" i="3"/>
  <c r="AX12" i="3"/>
  <c r="AF10" i="3"/>
  <c r="Q10" i="3"/>
  <c r="G10" i="3"/>
  <c r="AE9" i="3"/>
  <c r="Q9" i="3"/>
  <c r="G9" i="3"/>
  <c r="D8" i="3"/>
  <c r="AV17" i="36"/>
  <c r="AV16" i="36"/>
  <c r="AV15" i="36"/>
  <c r="AU13" i="36"/>
  <c r="AF11" i="36"/>
  <c r="G11" i="36"/>
  <c r="BA10" i="36"/>
  <c r="Q11" i="36" s="1"/>
  <c r="AE10" i="36"/>
  <c r="D10" i="36"/>
  <c r="V4" i="36"/>
  <c r="V17" i="4"/>
  <c r="V16" i="4"/>
  <c r="V14" i="4"/>
  <c r="BA32" i="29"/>
  <c r="AZ32" i="29"/>
  <c r="BA31" i="29"/>
  <c r="AZ31" i="29"/>
  <c r="BA30" i="29"/>
  <c r="AZ30" i="29"/>
  <c r="P29" i="29"/>
  <c r="E29" i="29"/>
  <c r="E22" i="29"/>
  <c r="J20" i="29"/>
  <c r="V16" i="29"/>
  <c r="V15" i="29"/>
  <c r="V13" i="29"/>
  <c r="BK17" i="5"/>
  <c r="BJ17" i="5"/>
  <c r="BK16" i="5"/>
  <c r="BJ16" i="5"/>
  <c r="BK15" i="5"/>
  <c r="BJ15" i="5"/>
  <c r="H19" i="5" s="1"/>
  <c r="P48" i="6"/>
  <c r="R43" i="6"/>
  <c r="R39" i="6"/>
  <c r="R36" i="6"/>
  <c r="D29" i="6"/>
  <c r="J25" i="6"/>
  <c r="V21" i="6"/>
  <c r="V20" i="6"/>
  <c r="V18" i="6"/>
  <c r="P37" i="30"/>
  <c r="P35" i="30"/>
  <c r="W35" i="30" s="1"/>
  <c r="O32" i="30"/>
  <c r="O29" i="30"/>
  <c r="M26" i="30"/>
  <c r="M23" i="30"/>
  <c r="M20" i="30"/>
  <c r="V17" i="30"/>
  <c r="V16" i="30"/>
  <c r="V14" i="30"/>
  <c r="K31" i="8"/>
  <c r="F21" i="8"/>
  <c r="F18" i="8"/>
  <c r="M31" i="38"/>
  <c r="M29" i="38"/>
  <c r="W36" i="28" l="1"/>
  <c r="BA11" i="36"/>
  <c r="N18" i="28"/>
  <c r="Y18" i="28" s="1"/>
  <c r="N19" i="28"/>
  <c r="D20" i="28"/>
  <c r="D22" i="28"/>
  <c r="D23" i="28"/>
  <c r="W37" i="28"/>
  <c r="BB22" i="28" s="1"/>
  <c r="D19" i="28"/>
  <c r="N20" i="28"/>
  <c r="AP21" i="28"/>
  <c r="N22" i="28"/>
  <c r="Y22" i="28" s="1"/>
  <c r="AQ22" i="28"/>
  <c r="AY22" i="28"/>
  <c r="N23" i="28"/>
  <c r="BA22" i="28" l="1"/>
  <c r="AW22" i="28"/>
  <c r="U14" i="28"/>
  <c r="W38" i="28"/>
  <c r="AB11" i="28" s="1"/>
  <c r="X11" i="28" l="1"/>
  <c r="T11" i="28"/>
  <c r="P11" i="28"/>
  <c r="L11" i="28"/>
  <c r="H11" i="28"/>
  <c r="Z11" i="28"/>
  <c r="V11" i="28"/>
  <c r="R11" i="28"/>
  <c r="N11" i="28"/>
  <c r="J11" i="28"/>
</calcChain>
</file>

<file path=xl/comments1.xml><?xml version="1.0" encoding="utf-8"?>
<comments xmlns="http://schemas.openxmlformats.org/spreadsheetml/2006/main">
  <authors>
    <author>都市計画・新幹線係</author>
  </authors>
  <commentList>
    <comment ref="A1" authorId="0" shapeId="0">
      <text>
        <r>
          <rPr>
            <sz val="12"/>
            <color indexed="81"/>
            <rFont val="ＭＳ Ｐゴシック"/>
            <family val="3"/>
            <charset val="128"/>
          </rPr>
          <t xml:space="preserve">
メイン画面に戻ります。</t>
        </r>
      </text>
    </comment>
  </commentList>
</comments>
</file>

<file path=xl/comments2.xml><?xml version="1.0" encoding="utf-8"?>
<comments xmlns="http://schemas.openxmlformats.org/spreadsheetml/2006/main">
  <authors>
    <author>契約管財課　櫻井　清隆</author>
  </authors>
  <commentList>
    <comment ref="F17" authorId="0" shapeId="0">
      <text>
        <r>
          <rPr>
            <b/>
            <sz val="11"/>
            <color rgb="FFFF0000"/>
            <rFont val="游ゴシック"/>
            <family val="3"/>
            <charset val="128"/>
          </rPr>
          <t xml:space="preserve">  現場代理人等区分をプルダウ ン　で選択して下さい</t>
        </r>
      </text>
    </comment>
  </commentList>
</comments>
</file>

<file path=xl/comments3.xml><?xml version="1.0" encoding="utf-8"?>
<comments xmlns="http://schemas.openxmlformats.org/spreadsheetml/2006/main">
  <authors>
    <author>契約管財課　櫻井　清隆</author>
  </authors>
  <commentList>
    <comment ref="Q26" authorId="0" shapeId="0">
      <text>
        <r>
          <rPr>
            <b/>
            <sz val="11"/>
            <color rgb="FFFF0000"/>
            <rFont val="游ゴシック"/>
            <family val="3"/>
            <charset val="128"/>
          </rPr>
          <t xml:space="preserve"> </t>
        </r>
        <r>
          <rPr>
            <b/>
            <sz val="11"/>
            <color rgb="FFFF0000"/>
            <rFont val="ＭＳ Ｐゴシック"/>
            <family val="3"/>
            <charset val="128"/>
          </rPr>
          <t>変更する区分をプルダウンで選択して下さい</t>
        </r>
      </text>
    </comment>
  </commentList>
</comments>
</file>

<file path=xl/comments4.xml><?xml version="1.0" encoding="utf-8"?>
<comments xmlns="http://schemas.openxmlformats.org/spreadsheetml/2006/main">
  <authors>
    <author>契約管財課　櫻井　清隆</author>
  </authors>
  <commentList>
    <comment ref="AB9" authorId="0" shapeId="0">
      <text>
        <r>
          <rPr>
            <sz val="11"/>
            <color theme="1"/>
            <rFont val="游ゴシック"/>
            <family val="3"/>
            <charset val="128"/>
          </rPr>
          <t xml:space="preserve"> </t>
        </r>
        <r>
          <rPr>
            <b/>
            <sz val="11"/>
            <color rgb="FFFF0000"/>
            <rFont val="游ゴシック"/>
            <family val="3"/>
            <charset val="128"/>
          </rPr>
          <t>2022/4/1の形式で入力</t>
        </r>
        <r>
          <rPr>
            <sz val="11"/>
            <color theme="1"/>
            <rFont val="游ゴシック"/>
            <family val="3"/>
            <charset val="128"/>
          </rPr>
          <t xml:space="preserve">
</t>
        </r>
      </text>
    </comment>
  </commentList>
</comments>
</file>

<file path=xl/comments5.xml><?xml version="1.0" encoding="utf-8"?>
<comments xmlns="http://schemas.openxmlformats.org/spreadsheetml/2006/main">
  <authors>
    <author>master</author>
  </authors>
  <commentList>
    <comment ref="N26" authorId="0" shapeId="0">
      <text>
        <r>
          <rPr>
            <b/>
            <sz val="9"/>
            <color indexed="10"/>
            <rFont val="ＭＳ Ｐゴシック"/>
            <family val="3"/>
            <charset val="128"/>
          </rPr>
          <t>2021/4/１の形式で入力
自動で和暦に変換</t>
        </r>
      </text>
    </comment>
  </commentList>
</comments>
</file>

<file path=xl/comments6.xml><?xml version="1.0" encoding="utf-8"?>
<comments xmlns="http://schemas.openxmlformats.org/spreadsheetml/2006/main">
  <authors>
    <author>契約管財課　櫻井　清隆</author>
  </authors>
  <commentList>
    <comment ref="J1" authorId="0" shapeId="0">
      <text>
        <r>
          <rPr>
            <b/>
            <sz val="11"/>
            <color theme="1"/>
            <rFont val="游ゴシック"/>
            <family val="3"/>
            <charset val="128"/>
          </rPr>
          <t xml:space="preserve"> </t>
        </r>
        <r>
          <rPr>
            <b/>
            <sz val="11"/>
            <color rgb="FFFF0000"/>
            <rFont val="游ゴシック"/>
            <family val="3"/>
            <charset val="128"/>
          </rPr>
          <t>本シートはA3で作成しています。A4で印刷したい場合は印刷時に設定を変更して下さい。</t>
        </r>
        <r>
          <rPr>
            <sz val="11"/>
            <color theme="1"/>
            <rFont val="游ゴシック"/>
            <family val="3"/>
            <charset val="128"/>
          </rPr>
          <t xml:space="preserve">
</t>
        </r>
      </text>
    </comment>
  </commentList>
</comments>
</file>

<file path=xl/sharedStrings.xml><?xml version="1.0" encoding="utf-8"?>
<sst xmlns="http://schemas.openxmlformats.org/spreadsheetml/2006/main" count="2401" uniqueCount="1150">
  <si>
    <t>必要により下記書類を添付すること</t>
    <rPh sb="0" eb="2">
      <t>ひつよう</t>
    </rPh>
    <rPh sb="5" eb="10">
      <t>かきしょる</t>
    </rPh>
    <rPh sb="10" eb="12">
      <t>てんぷ</t>
    </rPh>
    <phoneticPr fontId="3" type="Hiragana"/>
  </si>
  <si>
    <t>様式-13</t>
    <rPh sb="0" eb="2">
      <t>ヨウシキ</t>
    </rPh>
    <phoneticPr fontId="76"/>
  </si>
  <si>
    <t>現場代理人等変更年月日</t>
    <rPh sb="0" eb="5">
      <t>げんば</t>
    </rPh>
    <rPh sb="5" eb="6">
      <t>とう</t>
    </rPh>
    <rPh sb="6" eb="8">
      <t>へんこう</t>
    </rPh>
    <rPh sb="8" eb="11">
      <t>ねんがっぴ</t>
    </rPh>
    <phoneticPr fontId="3" type="Hiragana"/>
  </si>
  <si>
    <t>工事名</t>
    <rPh sb="0" eb="2">
      <t>こうじ</t>
    </rPh>
    <rPh sb="2" eb="3">
      <t>めい</t>
    </rPh>
    <phoneticPr fontId="3" type="Hiragana"/>
  </si>
  <si>
    <t>標準偏差</t>
    <rPh sb="0" eb="2">
      <t>ヒョウジュン</t>
    </rPh>
    <rPh sb="2" eb="4">
      <t>ヘンサ</t>
    </rPh>
    <phoneticPr fontId="76"/>
  </si>
  <si>
    <t>使用概要</t>
    <rPh sb="0" eb="2">
      <t>しよう</t>
    </rPh>
    <rPh sb="2" eb="4">
      <t>がいよう</t>
    </rPh>
    <phoneticPr fontId="3" type="Hiragana"/>
  </si>
  <si>
    <t>：</t>
  </si>
  <si>
    <t>創意工夫実施状況(2)</t>
    <rPh sb="0" eb="2">
      <t>そうい</t>
    </rPh>
    <rPh sb="2" eb="4">
      <t>くふう</t>
    </rPh>
    <rPh sb="4" eb="6">
      <t>じっし</t>
    </rPh>
    <rPh sb="6" eb="8">
      <t>じょうきょう</t>
    </rPh>
    <phoneticPr fontId="3" type="Hiragana"/>
  </si>
  <si>
    <t>記</t>
    <rPh sb="0" eb="1">
      <t>き</t>
    </rPh>
    <phoneticPr fontId="3" type="Hiragana"/>
  </si>
  <si>
    <t>下記工事を工事請負契約約款第３２条第４項に基づき引き渡します。</t>
    <rPh sb="0" eb="2">
      <t>カキ</t>
    </rPh>
    <rPh sb="2" eb="4">
      <t>コウジ</t>
    </rPh>
    <rPh sb="5" eb="7">
      <t>コウジ</t>
    </rPh>
    <rPh sb="7" eb="9">
      <t>ウケオイ</t>
    </rPh>
    <rPh sb="9" eb="11">
      <t>ケイヤク</t>
    </rPh>
    <rPh sb="11" eb="13">
      <t>ヤッカン</t>
    </rPh>
    <rPh sb="13" eb="14">
      <t>ダイ</t>
    </rPh>
    <rPh sb="16" eb="17">
      <t>ジョウ</t>
    </rPh>
    <rPh sb="17" eb="18">
      <t>ダイ</t>
    </rPh>
    <rPh sb="19" eb="20">
      <t>コウ</t>
    </rPh>
    <rPh sb="21" eb="22">
      <t>モト</t>
    </rPh>
    <rPh sb="24" eb="25">
      <t>ヒ</t>
    </rPh>
    <rPh sb="26" eb="27">
      <t>ワタ</t>
    </rPh>
    <phoneticPr fontId="76"/>
  </si>
  <si>
    <t>）</t>
  </si>
  <si>
    <t>・毎月払</t>
    <rPh sb="1" eb="4">
      <t>まいつ</t>
    </rPh>
    <phoneticPr fontId="3" type="Hiragana"/>
  </si>
  <si>
    <t>担当工事内容</t>
    <rPh sb="0" eb="2">
      <t>たんとう</t>
    </rPh>
    <rPh sb="2" eb="4">
      <t>こうじ</t>
    </rPh>
    <rPh sb="4" eb="6">
      <t>ないよう</t>
    </rPh>
    <phoneticPr fontId="3" type="Hiragana"/>
  </si>
  <si>
    <t>主任技術者</t>
    <rPh sb="0" eb="2">
      <t>シュニン</t>
    </rPh>
    <rPh sb="2" eb="5">
      <t>ギジュツシャ</t>
    </rPh>
    <phoneticPr fontId="76"/>
  </si>
  <si>
    <t>道路課</t>
    <rPh sb="0" eb="3">
      <t>どう</t>
    </rPh>
    <phoneticPr fontId="3" type="Hiragana"/>
  </si>
  <si>
    <t>出来形合否判定</t>
    <rPh sb="0" eb="2">
      <t>でき</t>
    </rPh>
    <rPh sb="2" eb="3">
      <t>がた</t>
    </rPh>
    <rPh sb="3" eb="5">
      <t>ごうひ</t>
    </rPh>
    <rPh sb="5" eb="7">
      <t>はんてい</t>
    </rPh>
    <phoneticPr fontId="3" type="Hiragana"/>
  </si>
  <si>
    <t>建設廃棄物処理計画</t>
    <rPh sb="0" eb="2">
      <t>けんせつ</t>
    </rPh>
    <rPh sb="2" eb="5">
      <t>はいきぶつ</t>
    </rPh>
    <rPh sb="5" eb="9">
      <t>しょりけ</t>
    </rPh>
    <phoneticPr fontId="3" type="Hiragana"/>
  </si>
  <si>
    <t>年　　　月　　　日</t>
    <rPh sb="0" eb="1">
      <t>ねん</t>
    </rPh>
    <rPh sb="4" eb="5">
      <t>がつ</t>
    </rPh>
    <rPh sb="8" eb="9">
      <t>にち</t>
    </rPh>
    <phoneticPr fontId="3" type="Hiragana"/>
  </si>
  <si>
    <t>※「資格者証（写し）」を添付する。</t>
    <rPh sb="2" eb="4">
      <t>シカク</t>
    </rPh>
    <rPh sb="4" eb="5">
      <t>シャ</t>
    </rPh>
    <rPh sb="5" eb="6">
      <t>ショウ</t>
    </rPh>
    <rPh sb="7" eb="8">
      <t>ウツ</t>
    </rPh>
    <rPh sb="12" eb="14">
      <t>テンプ</t>
    </rPh>
    <phoneticPr fontId="76"/>
  </si>
  <si>
    <t>代理人の変更後の提出の場合</t>
    <rPh sb="0" eb="3">
      <t>だいりにん</t>
    </rPh>
    <rPh sb="4" eb="6">
      <t>へんこう</t>
    </rPh>
    <rPh sb="6" eb="7">
      <t>ご</t>
    </rPh>
    <rPh sb="8" eb="13">
      <t>ていしゅつ</t>
    </rPh>
    <phoneticPr fontId="3" type="Hiragana"/>
  </si>
  <si>
    <t>処分方法 ※1</t>
    <rPh sb="0" eb="2">
      <t>しょぶん</t>
    </rPh>
    <rPh sb="2" eb="4">
      <t>ほうほう</t>
    </rPh>
    <phoneticPr fontId="3" type="Hiragana"/>
  </si>
  <si>
    <t>様式-29</t>
    <rPh sb="0" eb="2">
      <t>ようしき</t>
    </rPh>
    <phoneticPr fontId="3" type="Hiragana"/>
  </si>
  <si>
    <t>※「資格者証（写し）」を添付する。</t>
    <rPh sb="7" eb="8">
      <t>ウツ</t>
    </rPh>
    <phoneticPr fontId="76"/>
  </si>
  <si>
    <t>請求額</t>
    <rPh sb="0" eb="2">
      <t>セイキュウ</t>
    </rPh>
    <rPh sb="2" eb="3">
      <t>ガク</t>
    </rPh>
    <phoneticPr fontId="76"/>
  </si>
  <si>
    <t xml:space="preserve"> 立木の伐倒について合図を決めて作業しているか。危険を生じる恐れがあるものを取り除いているか。</t>
  </si>
  <si>
    <t>県外業者下請契約を締結する場合は、「選定理由書」添付すること。</t>
    <rPh sb="0" eb="4">
      <t>けんが</t>
    </rPh>
    <rPh sb="4" eb="6">
      <t>したうけ</t>
    </rPh>
    <rPh sb="6" eb="8">
      <t>けいやく</t>
    </rPh>
    <rPh sb="9" eb="11">
      <t>ていけつ</t>
    </rPh>
    <rPh sb="13" eb="16">
      <t>ばあ</t>
    </rPh>
    <rPh sb="18" eb="23">
      <t>せんていりゆうしょ</t>
    </rPh>
    <rPh sb="24" eb="26">
      <t>てんぷ</t>
    </rPh>
    <phoneticPr fontId="3" type="Hiragana"/>
  </si>
  <si>
    <t>３．</t>
  </si>
  <si>
    <t>２．</t>
  </si>
  <si>
    <t>最終学歴</t>
    <rPh sb="0" eb="4">
      <t>さいしゅ</t>
    </rPh>
    <phoneticPr fontId="3" type="Hiragana"/>
  </si>
  <si>
    <t>経歴書</t>
  </si>
  <si>
    <t>１．</t>
  </si>
  <si>
    <t>（注）１．新規代理人等の記入内容は様式-1に準ずる。</t>
    <rPh sb="1" eb="2">
      <t>チュウ</t>
    </rPh>
    <rPh sb="5" eb="7">
      <t>シンキ</t>
    </rPh>
    <rPh sb="7" eb="10">
      <t>ダイリニン</t>
    </rPh>
    <rPh sb="10" eb="11">
      <t>ナド</t>
    </rPh>
    <rPh sb="12" eb="14">
      <t>キニュウ</t>
    </rPh>
    <rPh sb="14" eb="16">
      <t>ナイヨウ</t>
    </rPh>
    <rPh sb="17" eb="19">
      <t>ヨウシキ</t>
    </rPh>
    <rPh sb="22" eb="23">
      <t>ジュン</t>
    </rPh>
    <phoneticPr fontId="76"/>
  </si>
  <si>
    <t>工事の部分使用について</t>
    <rPh sb="0" eb="2">
      <t>こうじ</t>
    </rPh>
    <rPh sb="3" eb="5">
      <t>ぶぶん</t>
    </rPh>
    <rPh sb="5" eb="7">
      <t>しよう</t>
    </rPh>
    <phoneticPr fontId="3" type="Hiragana"/>
  </si>
  <si>
    <t>服装・保護具</t>
  </si>
  <si>
    <t>職種</t>
    <rPh sb="0" eb="2">
      <t>しょくしゅ</t>
    </rPh>
    <phoneticPr fontId="3" type="Hiragana"/>
  </si>
  <si>
    <t>４．</t>
  </si>
  <si>
    <t>工事請負代金請求書</t>
    <rPh sb="0" eb="2">
      <t>コウジ</t>
    </rPh>
    <rPh sb="2" eb="4">
      <t>ウケオイ</t>
    </rPh>
    <rPh sb="4" eb="6">
      <t>ダイキン</t>
    </rPh>
    <rPh sb="6" eb="9">
      <t>セイキュウショ</t>
    </rPh>
    <phoneticPr fontId="76"/>
  </si>
  <si>
    <t>確　　　認　　　書</t>
    <rPh sb="0" eb="1">
      <t>かく</t>
    </rPh>
    <rPh sb="4" eb="5">
      <t>にん</t>
    </rPh>
    <rPh sb="8" eb="9">
      <t>しょ</t>
    </rPh>
    <phoneticPr fontId="3" type="Hiragana"/>
  </si>
  <si>
    <t>建 退 共収 納 書</t>
    <rPh sb="4" eb="5">
      <t>きょう</t>
    </rPh>
    <rPh sb="5" eb="6">
      <t>おさむ</t>
    </rPh>
    <rPh sb="7" eb="8">
      <t>おさむ</t>
    </rPh>
    <rPh sb="9" eb="10">
      <t>しょ</t>
    </rPh>
    <phoneticPr fontId="3" type="Hiragana"/>
  </si>
  <si>
    <t>下記工事は</t>
    <rPh sb="0" eb="5">
      <t>かきこうじ</t>
    </rPh>
    <phoneticPr fontId="3" type="Hiragana"/>
  </si>
  <si>
    <t>工事経歴</t>
    <rPh sb="0" eb="2">
      <t>こうじ</t>
    </rPh>
    <rPh sb="2" eb="4">
      <t>けいれき</t>
    </rPh>
    <phoneticPr fontId="3" type="Hiragana"/>
  </si>
  <si>
    <t>様式-34（2）</t>
    <rPh sb="0" eb="2">
      <t>ヨウシキ</t>
    </rPh>
    <phoneticPr fontId="76"/>
  </si>
  <si>
    <t>変　更　前</t>
    <rPh sb="0" eb="1">
      <t>へん</t>
    </rPh>
    <rPh sb="2" eb="3">
      <t>こう</t>
    </rPh>
    <rPh sb="4" eb="5">
      <t>ぜん</t>
    </rPh>
    <phoneticPr fontId="3" type="Hiragana"/>
  </si>
  <si>
    <t>・物的被害の場合は、規模、被害額等</t>
    <rPh sb="1" eb="3">
      <t>ブッテキ</t>
    </rPh>
    <rPh sb="3" eb="5">
      <t>ヒガイ</t>
    </rPh>
    <rPh sb="6" eb="8">
      <t>バアイ</t>
    </rPh>
    <rPh sb="10" eb="12">
      <t>キボ</t>
    </rPh>
    <rPh sb="13" eb="15">
      <t>ヒガイ</t>
    </rPh>
    <rPh sb="15" eb="16">
      <t>ガク</t>
    </rPh>
    <rPh sb="16" eb="17">
      <t>ナド</t>
    </rPh>
    <phoneticPr fontId="76"/>
  </si>
  <si>
    <t>契約日</t>
    <rPh sb="0" eb="2">
      <t>ケイヤク</t>
    </rPh>
    <rPh sb="2" eb="3">
      <t>ビ</t>
    </rPh>
    <phoneticPr fontId="76"/>
  </si>
  <si>
    <t>専門技術者氏名</t>
    <rPh sb="0" eb="2">
      <t>せんもん</t>
    </rPh>
    <rPh sb="2" eb="5">
      <t>ぎじゅつしゃ</t>
    </rPh>
    <rPh sb="5" eb="7">
      <t>しめい</t>
    </rPh>
    <phoneticPr fontId="3" type="Hiragana"/>
  </si>
  <si>
    <t>時</t>
    <rPh sb="0" eb="1">
      <t>ジ</t>
    </rPh>
    <phoneticPr fontId="76"/>
  </si>
  <si>
    <t>筑後市大字△△　●●番地</t>
    <rPh sb="0" eb="3">
      <t>ちくごし</t>
    </rPh>
    <rPh sb="3" eb="5">
      <t>おおあざ</t>
    </rPh>
    <rPh sb="10" eb="12">
      <t>ばんち</t>
    </rPh>
    <phoneticPr fontId="3" type="Hiragana"/>
  </si>
  <si>
    <t>請負代金</t>
    <rPh sb="0" eb="4">
      <t>うけおい</t>
    </rPh>
    <phoneticPr fontId="3" type="Hiragana"/>
  </si>
  <si>
    <t>摘　　要</t>
  </si>
  <si>
    <t>受注者</t>
  </si>
  <si>
    <t>請求関係</t>
    <rPh sb="0" eb="4">
      <t>せいきゅ</t>
    </rPh>
    <phoneticPr fontId="3" type="Hiragana"/>
  </si>
  <si>
    <t>・作業環境の改善</t>
    <rPh sb="1" eb="3">
      <t>サギョウ</t>
    </rPh>
    <rPh sb="3" eb="5">
      <t>カンキョウ</t>
    </rPh>
    <rPh sb="6" eb="8">
      <t>カイゼン</t>
    </rPh>
    <phoneticPr fontId="76"/>
  </si>
  <si>
    <t>名　　　　　　　　　称</t>
    <rPh sb="0" eb="11">
      <t>メイショウ</t>
    </rPh>
    <phoneticPr fontId="76"/>
  </si>
  <si>
    <t>受注者</t>
    <rPh sb="0" eb="3">
      <t>ジュチュウシャ</t>
    </rPh>
    <phoneticPr fontId="76"/>
  </si>
  <si>
    <t>業者名</t>
    <rPh sb="0" eb="3">
      <t>ぎょ</t>
    </rPh>
    <phoneticPr fontId="3" type="Hiragana"/>
  </si>
  <si>
    <t>事 　故 　速　 報 　（第</t>
    <rPh sb="0" eb="1">
      <t>コト</t>
    </rPh>
    <rPh sb="3" eb="4">
      <t>ユエ</t>
    </rPh>
    <rPh sb="6" eb="7">
      <t>ハヤミ</t>
    </rPh>
    <rPh sb="9" eb="10">
      <t>ホウ</t>
    </rPh>
    <rPh sb="13" eb="14">
      <t>ダイ</t>
    </rPh>
    <phoneticPr fontId="76"/>
  </si>
  <si>
    <t>契約年月日</t>
    <rPh sb="0" eb="5">
      <t>けいやくね</t>
    </rPh>
    <phoneticPr fontId="3" type="Hiragana"/>
  </si>
  <si>
    <t>現場代理人</t>
    <rPh sb="0" eb="2">
      <t>げんば</t>
    </rPh>
    <rPh sb="2" eb="5">
      <t>だいりにん</t>
    </rPh>
    <phoneticPr fontId="3" type="Hiragana"/>
  </si>
  <si>
    <t>工期</t>
    <rPh sb="0" eb="2">
      <t>こうき</t>
    </rPh>
    <phoneticPr fontId="3" type="Hiragana"/>
  </si>
  <si>
    <t>自</t>
    <rPh sb="0" eb="1">
      <t>じ</t>
    </rPh>
    <phoneticPr fontId="3" type="Hiragana"/>
  </si>
  <si>
    <t>主任(監理)技術者</t>
    <rPh sb="0" eb="2">
      <t>しゅにん</t>
    </rPh>
    <rPh sb="3" eb="5">
      <t>かんり</t>
    </rPh>
    <rPh sb="6" eb="8">
      <t>ぎじゅつ</t>
    </rPh>
    <rPh sb="8" eb="9">
      <t>もの</t>
    </rPh>
    <phoneticPr fontId="3" type="Hiragana"/>
  </si>
  <si>
    <t>チェックリスト</t>
  </si>
  <si>
    <t>月</t>
    <rPh sb="0" eb="1">
      <t>ツキ</t>
    </rPh>
    <phoneticPr fontId="76"/>
  </si>
  <si>
    <t>工 事 名</t>
    <rPh sb="0" eb="1">
      <t>こう</t>
    </rPh>
    <rPh sb="2" eb="3">
      <t>こと</t>
    </rPh>
    <rPh sb="4" eb="5">
      <t>な</t>
    </rPh>
    <phoneticPr fontId="3" type="Hiragana"/>
  </si>
  <si>
    <t>監督員</t>
    <rPh sb="0" eb="3">
      <t>かんとくいん</t>
    </rPh>
    <phoneticPr fontId="3" type="Hiragana"/>
  </si>
  <si>
    <t>砕石チップ</t>
    <rPh sb="0" eb="2">
      <t>さいせき</t>
    </rPh>
    <phoneticPr fontId="3" type="Hiragana"/>
  </si>
  <si>
    <t>代表役職</t>
    <rPh sb="0" eb="2">
      <t>だいひょう</t>
    </rPh>
    <rPh sb="2" eb="4">
      <t>やくしょく</t>
    </rPh>
    <phoneticPr fontId="3" type="Hiragana"/>
  </si>
  <si>
    <t>安全訓練活動計画</t>
    <rPh sb="0" eb="4">
      <t>あんぜ</t>
    </rPh>
    <rPh sb="4" eb="6">
      <t>かつどう</t>
    </rPh>
    <rPh sb="6" eb="8">
      <t>けいかく</t>
    </rPh>
    <phoneticPr fontId="3" type="Hiragana"/>
  </si>
  <si>
    <t>課 長</t>
    <rPh sb="0" eb="1">
      <t>か</t>
    </rPh>
    <rPh sb="2" eb="3">
      <t>ちょう</t>
    </rPh>
    <phoneticPr fontId="3" type="Hiragana"/>
  </si>
  <si>
    <t>至</t>
    <rPh sb="0" eb="1">
      <t>いた</t>
    </rPh>
    <phoneticPr fontId="3" type="Hiragana"/>
  </si>
  <si>
    <t>地域への貢献等</t>
    <rPh sb="0" eb="2">
      <t>チイキ</t>
    </rPh>
    <rPh sb="4" eb="6">
      <t>コウケン</t>
    </rPh>
    <rPh sb="6" eb="7">
      <t>ナド</t>
    </rPh>
    <phoneticPr fontId="76"/>
  </si>
  <si>
    <t>・前払・部分払・完成払</t>
  </si>
  <si>
    <t>住所：</t>
    <rPh sb="0" eb="2">
      <t>ジュウショ</t>
    </rPh>
    <phoneticPr fontId="76"/>
  </si>
  <si>
    <t>住所：</t>
  </si>
  <si>
    <t>〇</t>
  </si>
  <si>
    <t>単位</t>
    <rPh sb="0" eb="2">
      <t>タンイ</t>
    </rPh>
    <phoneticPr fontId="76"/>
  </si>
  <si>
    <t>発議事項</t>
    <rPh sb="0" eb="2">
      <t>ハツギ</t>
    </rPh>
    <rPh sb="2" eb="4">
      <t>ジコウ</t>
    </rPh>
    <phoneticPr fontId="76"/>
  </si>
  <si>
    <t>福岡県、他県、北九州市、福岡市、大牟田市</t>
    <rPh sb="0" eb="2">
      <t>ふくおか</t>
    </rPh>
    <rPh sb="2" eb="3">
      <t>けん</t>
    </rPh>
    <rPh sb="4" eb="6">
      <t>たけん</t>
    </rPh>
    <rPh sb="7" eb="11">
      <t>きたきゅうしゅうし</t>
    </rPh>
    <rPh sb="12" eb="15">
      <t>ふくお</t>
    </rPh>
    <rPh sb="16" eb="20">
      <t>おおむたし</t>
    </rPh>
    <phoneticPr fontId="3" type="Hiragana"/>
  </si>
  <si>
    <t>氏名：</t>
    <rPh sb="0" eb="2">
      <t>シメイ</t>
    </rPh>
    <phoneticPr fontId="76"/>
  </si>
  <si>
    <t>氏名：</t>
  </si>
  <si>
    <t>自</t>
    <rPh sb="0" eb="1">
      <t>ジ</t>
    </rPh>
    <phoneticPr fontId="76"/>
  </si>
  <si>
    <t>無</t>
    <rPh sb="0" eb="1">
      <t>ム</t>
    </rPh>
    <phoneticPr fontId="76"/>
  </si>
  <si>
    <t>名</t>
    <rPh sb="0" eb="1">
      <t>な</t>
    </rPh>
    <phoneticPr fontId="3" type="Hiragana"/>
  </si>
  <si>
    <t>電　話　番　号</t>
    <rPh sb="0" eb="1">
      <t>いかずち</t>
    </rPh>
    <rPh sb="2" eb="3">
      <t>はなし</t>
    </rPh>
    <rPh sb="4" eb="5">
      <t>ばん</t>
    </rPh>
    <rPh sb="6" eb="7">
      <t>ごう</t>
    </rPh>
    <phoneticPr fontId="3" type="Hiragana"/>
  </si>
  <si>
    <t>令和</t>
    <rPh sb="0" eb="2">
      <t>れいわ</t>
    </rPh>
    <phoneticPr fontId="3" type="Hiragana"/>
  </si>
  <si>
    <t>担当係長</t>
    <rPh sb="0" eb="2">
      <t>たんとう</t>
    </rPh>
    <rPh sb="2" eb="3">
      <t>かかり</t>
    </rPh>
    <rPh sb="3" eb="4">
      <t>ちょう</t>
    </rPh>
    <phoneticPr fontId="3" type="Hiragana"/>
  </si>
  <si>
    <t>・大臣許可</t>
    <rPh sb="1" eb="3">
      <t>ダイジン</t>
    </rPh>
    <rPh sb="3" eb="5">
      <t>キョカ</t>
    </rPh>
    <phoneticPr fontId="76"/>
  </si>
  <si>
    <t>付けを以て請負契約を締結した上記の工事について工事請負契約約款</t>
  </si>
  <si>
    <t>事業所の名称</t>
    <rPh sb="0" eb="3">
      <t>じぎょうしょ</t>
    </rPh>
    <rPh sb="4" eb="6">
      <t>めいしょう</t>
    </rPh>
    <phoneticPr fontId="3" type="Hiragana"/>
  </si>
  <si>
    <t>課長補佐</t>
    <rPh sb="0" eb="4">
      <t>かちょう</t>
    </rPh>
    <phoneticPr fontId="3" type="Hiragana"/>
  </si>
  <si>
    <t>《下請負人に関する事項》</t>
    <rPh sb="1" eb="2">
      <t>シタ</t>
    </rPh>
    <rPh sb="2" eb="4">
      <t>ウケオ</t>
    </rPh>
    <rPh sb="4" eb="5">
      <t>ヒト</t>
    </rPh>
    <rPh sb="6" eb="7">
      <t>カン</t>
    </rPh>
    <rPh sb="9" eb="11">
      <t>ジコウ</t>
    </rPh>
    <phoneticPr fontId="76"/>
  </si>
  <si>
    <t>女…女性作業員</t>
    <rPh sb="0" eb="1">
      <t>おんな</t>
    </rPh>
    <rPh sb="2" eb="4">
      <t>じょせい</t>
    </rPh>
    <rPh sb="4" eb="7">
      <t>さぎょういん</t>
    </rPh>
    <phoneticPr fontId="3" type="Hiragana"/>
  </si>
  <si>
    <t>現場代理人氏名</t>
    <rPh sb="0" eb="5">
      <t>げんばだいりにん</t>
    </rPh>
    <rPh sb="5" eb="7">
      <t>しめい</t>
    </rPh>
    <phoneticPr fontId="3" type="Hiragana"/>
  </si>
  <si>
    <t>主任技術者</t>
    <rPh sb="0" eb="2">
      <t>しゅにん</t>
    </rPh>
    <rPh sb="2" eb="4">
      <t>ぎじゅつ</t>
    </rPh>
    <rPh sb="4" eb="5">
      <t>もの</t>
    </rPh>
    <phoneticPr fontId="3" type="Hiragana"/>
  </si>
  <si>
    <t>承認欄</t>
    <rPh sb="0" eb="2">
      <t>ショウニン</t>
    </rPh>
    <rPh sb="2" eb="3">
      <t>ラン</t>
    </rPh>
    <phoneticPr fontId="76"/>
  </si>
  <si>
    <t>現場代理人等通知書</t>
  </si>
  <si>
    <t>受入地確認書</t>
    <rPh sb="0" eb="3">
      <t>うけい</t>
    </rPh>
    <rPh sb="3" eb="5">
      <t>かくにん</t>
    </rPh>
    <rPh sb="5" eb="6">
      <t>しょ</t>
    </rPh>
    <phoneticPr fontId="3" type="Hiragana"/>
  </si>
  <si>
    <t>最小値</t>
    <rPh sb="0" eb="3">
      <t>サイショウチ</t>
    </rPh>
    <phoneticPr fontId="76"/>
  </si>
  <si>
    <t>監理技術者名</t>
    <rPh sb="0" eb="5">
      <t>かんりぎ</t>
    </rPh>
    <rPh sb="5" eb="6">
      <t>な</t>
    </rPh>
    <phoneticPr fontId="3" type="Hiragana"/>
  </si>
  <si>
    <t>第１０条に基づき現場代理人等を下記のとおり定めたので別紙経歴書を添えて通知します。</t>
  </si>
  <si>
    <t>安全衛生推進者名</t>
    <rPh sb="0" eb="4">
      <t>アンゼンエイセイ</t>
    </rPh>
    <rPh sb="4" eb="7">
      <t>スイシンシャ</t>
    </rPh>
    <rPh sb="7" eb="8">
      <t>ナ</t>
    </rPh>
    <phoneticPr fontId="76"/>
  </si>
  <si>
    <t>データ入力画面へ</t>
    <rPh sb="3" eb="5">
      <t>にゅうりょく</t>
    </rPh>
    <rPh sb="5" eb="7">
      <t>がめん</t>
    </rPh>
    <phoneticPr fontId="3" type="Hiragana"/>
  </si>
  <si>
    <t>主任技術者及び監理技術者を変更する場合は、発注者の承認後提出する。</t>
  </si>
  <si>
    <t>雇用関係が確認できる書類、資格証の写し等添付</t>
    <rPh sb="0" eb="2">
      <t>こよう</t>
    </rPh>
    <rPh sb="2" eb="4">
      <t>かんけい</t>
    </rPh>
    <rPh sb="5" eb="7">
      <t>かくにん</t>
    </rPh>
    <rPh sb="10" eb="12">
      <t>しょるい</t>
    </rPh>
    <rPh sb="13" eb="16">
      <t>しかく</t>
    </rPh>
    <rPh sb="17" eb="18">
      <t>うつ</t>
    </rPh>
    <rPh sb="19" eb="20">
      <t>など</t>
    </rPh>
    <rPh sb="20" eb="22">
      <t>てんぷ</t>
    </rPh>
    <phoneticPr fontId="3" type="Hiragana"/>
  </si>
  <si>
    <t>筑後警察署</t>
    <rPh sb="0" eb="2">
      <t>ちくご</t>
    </rPh>
    <rPh sb="2" eb="5">
      <t>けいさつしょ</t>
    </rPh>
    <phoneticPr fontId="3" type="Hiragana"/>
  </si>
  <si>
    <t>工事名</t>
    <rPh sb="0" eb="3">
      <t>こうじ</t>
    </rPh>
    <phoneticPr fontId="3" type="Hiragana"/>
  </si>
  <si>
    <t>新技術活用</t>
    <rPh sb="0" eb="3">
      <t>シンギジュツ</t>
    </rPh>
    <rPh sb="3" eb="5">
      <t>カツヨウ</t>
    </rPh>
    <phoneticPr fontId="76"/>
  </si>
  <si>
    <t>専門技術者</t>
    <rPh sb="0" eb="2">
      <t>センモン</t>
    </rPh>
    <rPh sb="2" eb="4">
      <t>ギジュツ</t>
    </rPh>
    <rPh sb="4" eb="5">
      <t>シャ</t>
    </rPh>
    <phoneticPr fontId="76"/>
  </si>
  <si>
    <t>契約金額</t>
    <rPh sb="0" eb="2">
      <t>ケイヤク</t>
    </rPh>
    <rPh sb="2" eb="4">
      <t>キンガク</t>
    </rPh>
    <phoneticPr fontId="76"/>
  </si>
  <si>
    <t>請負額</t>
    <rPh sb="0" eb="3">
      <t>うけお</t>
    </rPh>
    <phoneticPr fontId="3" type="Hiragana"/>
  </si>
  <si>
    <t>監督員名</t>
    <rPh sb="0" eb="3">
      <t>かんとくいん</t>
    </rPh>
    <rPh sb="3" eb="4">
      <t>な</t>
    </rPh>
    <phoneticPr fontId="3" type="Hiragana"/>
  </si>
  <si>
    <t>3．</t>
  </si>
  <si>
    <t xml:space="preserve">主任技術者又は
</t>
    <rPh sb="0" eb="2">
      <t>しゅにん</t>
    </rPh>
    <rPh sb="2" eb="5">
      <t>ぎじゅつしゃ</t>
    </rPh>
    <rPh sb="5" eb="6">
      <t>また</t>
    </rPh>
    <phoneticPr fontId="3" type="Hiragana"/>
  </si>
  <si>
    <t>ふりがな</t>
  </si>
  <si>
    <t>添付資料</t>
    <rPh sb="0" eb="2">
      <t>てんぷ</t>
    </rPh>
    <rPh sb="2" eb="4">
      <t>しりょう</t>
    </rPh>
    <phoneticPr fontId="3" type="Hiragana"/>
  </si>
  <si>
    <t>工  事  名</t>
    <rPh sb="0" eb="1">
      <t>コウ</t>
    </rPh>
    <rPh sb="3" eb="4">
      <t>コト</t>
    </rPh>
    <rPh sb="6" eb="7">
      <t>メイ</t>
    </rPh>
    <phoneticPr fontId="76"/>
  </si>
  <si>
    <t>工事区域内の立ち入り防止施設</t>
    <rPh sb="0" eb="2">
      <t>こうじ</t>
    </rPh>
    <rPh sb="2" eb="5">
      <t>くいき</t>
    </rPh>
    <rPh sb="6" eb="7">
      <t>た</t>
    </rPh>
    <rPh sb="8" eb="9">
      <t>い</t>
    </rPh>
    <rPh sb="10" eb="14">
      <t>ぼうし</t>
    </rPh>
    <phoneticPr fontId="3" type="Hiragana"/>
  </si>
  <si>
    <t>※現場代理人等の雇用関係確認資料を添付</t>
  </si>
  <si>
    <t>作  業  員  名  簿</t>
    <rPh sb="0" eb="1">
      <t>さく</t>
    </rPh>
    <rPh sb="3" eb="4">
      <t>ごう</t>
    </rPh>
    <rPh sb="6" eb="7">
      <t>いん</t>
    </rPh>
    <rPh sb="9" eb="10">
      <t>な</t>
    </rPh>
    <rPh sb="12" eb="13">
      <t>ぼ</t>
    </rPh>
    <phoneticPr fontId="3" type="Hiragana"/>
  </si>
  <si>
    <t>緊　急　時　連　絡　表</t>
    <rPh sb="0" eb="1">
      <t>きん</t>
    </rPh>
    <rPh sb="2" eb="3">
      <t>きゅう</t>
    </rPh>
    <rPh sb="4" eb="5">
      <t>とき</t>
    </rPh>
    <rPh sb="6" eb="7">
      <t>れん</t>
    </rPh>
    <phoneticPr fontId="3" type="Hiragana"/>
  </si>
  <si>
    <t>監督員名</t>
    <rPh sb="0" eb="2">
      <t>カントク</t>
    </rPh>
    <rPh sb="2" eb="3">
      <t>イン</t>
    </rPh>
    <rPh sb="3" eb="4">
      <t>メイ</t>
    </rPh>
    <phoneticPr fontId="76"/>
  </si>
  <si>
    <t xml:space="preserve"> 歩行者の通行を開放している箇所の段差には、段差対策と注意喚起等の表示をしているか</t>
  </si>
  <si>
    <t>［会社名］</t>
    <rPh sb="1" eb="4">
      <t>カイシャメイ</t>
    </rPh>
    <phoneticPr fontId="76"/>
  </si>
  <si>
    <t>資格及び資格番号</t>
    <rPh sb="0" eb="2">
      <t>しかく</t>
    </rPh>
    <rPh sb="2" eb="3">
      <t>およ</t>
    </rPh>
    <rPh sb="4" eb="6">
      <t>しかく</t>
    </rPh>
    <rPh sb="6" eb="8">
      <t>ばんごう</t>
    </rPh>
    <phoneticPr fontId="3" type="Hiragana"/>
  </si>
  <si>
    <t>所在・名称・TEL</t>
    <rPh sb="0" eb="2">
      <t>ショザイ</t>
    </rPh>
    <rPh sb="3" eb="5">
      <t>メイショウ</t>
    </rPh>
    <phoneticPr fontId="76"/>
  </si>
  <si>
    <t>市民生活部</t>
    <rPh sb="0" eb="4">
      <t>しみんせ</t>
    </rPh>
    <rPh sb="4" eb="5">
      <t>ぶ</t>
    </rPh>
    <phoneticPr fontId="3" type="Hiragana"/>
  </si>
  <si>
    <t>工事場所等</t>
    <rPh sb="0" eb="2">
      <t>こうじ</t>
    </rPh>
    <rPh sb="2" eb="4">
      <t>ばしょ</t>
    </rPh>
    <rPh sb="4" eb="5">
      <t>など</t>
    </rPh>
    <phoneticPr fontId="3" type="Hiragana"/>
  </si>
  <si>
    <t>修　　補　　完　　了　　届</t>
    <rPh sb="0" eb="1">
      <t>おさむ</t>
    </rPh>
    <rPh sb="3" eb="4">
      <t>ほ</t>
    </rPh>
    <rPh sb="6" eb="7">
      <t>かん</t>
    </rPh>
    <rPh sb="9" eb="10">
      <t>りょう</t>
    </rPh>
    <rPh sb="12" eb="13">
      <t>とどけ</t>
    </rPh>
    <phoneticPr fontId="3" type="Hiragana"/>
  </si>
  <si>
    <t>印刷は「両面印刷」で行うこと</t>
    <rPh sb="0" eb="2">
      <t>いんさつ</t>
    </rPh>
    <rPh sb="4" eb="8">
      <t>りょうめ</t>
    </rPh>
    <rPh sb="10" eb="11">
      <t>おこな</t>
    </rPh>
    <phoneticPr fontId="3" type="Hiragana"/>
  </si>
  <si>
    <t>現場代理人</t>
    <rPh sb="0" eb="2">
      <t>ゲンバ</t>
    </rPh>
    <rPh sb="2" eb="5">
      <t>ダイリニン</t>
    </rPh>
    <phoneticPr fontId="76"/>
  </si>
  <si>
    <t>生年月日</t>
    <rPh sb="0" eb="4">
      <t>せいねん</t>
    </rPh>
    <phoneticPr fontId="3" type="Hiragana"/>
  </si>
  <si>
    <t>・事業者ID</t>
    <rPh sb="1" eb="4">
      <t>じぎょうしゃ</t>
    </rPh>
    <phoneticPr fontId="3" type="Hiragana"/>
  </si>
  <si>
    <t>規格値</t>
    <rPh sb="0" eb="2">
      <t>キカク</t>
    </rPh>
    <rPh sb="2" eb="3">
      <t>チ</t>
    </rPh>
    <phoneticPr fontId="76"/>
  </si>
  <si>
    <t>許可番号</t>
    <rPh sb="0" eb="4">
      <t>きょかば</t>
    </rPh>
    <phoneticPr fontId="3" type="Hiragana"/>
  </si>
  <si>
    <t>添付する掛金収納書は中小企業主に雇われる場合は赤色、</t>
    <rPh sb="0" eb="2">
      <t>てんぷ</t>
    </rPh>
    <rPh sb="4" eb="6">
      <t>かけきん</t>
    </rPh>
    <rPh sb="6" eb="10">
      <t>しゅうの</t>
    </rPh>
    <rPh sb="10" eb="15">
      <t>ちゅうしょ</t>
    </rPh>
    <rPh sb="16" eb="17">
      <t>やと</t>
    </rPh>
    <rPh sb="20" eb="23">
      <t>ば</t>
    </rPh>
    <rPh sb="23" eb="25">
      <t>あかいろ</t>
    </rPh>
    <phoneticPr fontId="3" type="Hiragana"/>
  </si>
  <si>
    <t>変更事由</t>
    <rPh sb="0" eb="2">
      <t>へんこう</t>
    </rPh>
    <rPh sb="2" eb="4">
      <t>じゆう</t>
    </rPh>
    <phoneticPr fontId="3" type="Hiragana"/>
  </si>
  <si>
    <t>※頭に「￥」を記入すること。</t>
    <rPh sb="1" eb="2">
      <t>アタマ</t>
    </rPh>
    <rPh sb="7" eb="9">
      <t>キニュウ</t>
    </rPh>
    <phoneticPr fontId="76"/>
  </si>
  <si>
    <t>㊞</t>
  </si>
  <si>
    <t>被害の程度</t>
    <rPh sb="0" eb="2">
      <t>ヒガイ</t>
    </rPh>
    <rPh sb="3" eb="5">
      <t>テイド</t>
    </rPh>
    <phoneticPr fontId="76"/>
  </si>
  <si>
    <t>立入り禁止措置</t>
  </si>
  <si>
    <t>契約
営業所</t>
    <rPh sb="0" eb="2">
      <t>ケイヤク</t>
    </rPh>
    <rPh sb="3" eb="6">
      <t>エイギョウショ</t>
    </rPh>
    <phoneticPr fontId="76"/>
  </si>
  <si>
    <t>現場代理人等変更通知書</t>
    <rPh sb="6" eb="8">
      <t>へんこう</t>
    </rPh>
    <phoneticPr fontId="3" type="Hiragana"/>
  </si>
  <si>
    <t>課名</t>
    <rPh sb="0" eb="2">
      <t>かめい</t>
    </rPh>
    <phoneticPr fontId="3" type="Hiragana"/>
  </si>
  <si>
    <t xml:space="preserve">  したいので、別紙経歴書を添え、工事請負契約約款第１０条に基づき通知します。</t>
    <rPh sb="8" eb="10">
      <t>べっし</t>
    </rPh>
    <rPh sb="10" eb="13">
      <t>けいれきしょ</t>
    </rPh>
    <rPh sb="14" eb="15">
      <t>そ</t>
    </rPh>
    <rPh sb="17" eb="21">
      <t>こうじ</t>
    </rPh>
    <rPh sb="21" eb="25">
      <t>けいやく</t>
    </rPh>
    <rPh sb="25" eb="26">
      <t>だい</t>
    </rPh>
    <rPh sb="28" eb="29">
      <t>じょう</t>
    </rPh>
    <rPh sb="30" eb="31">
      <t>もと</t>
    </rPh>
    <rPh sb="33" eb="35">
      <t>つうち</t>
    </rPh>
    <phoneticPr fontId="3" type="Hiragana"/>
  </si>
  <si>
    <t>変更する現場代理人等区分</t>
    <rPh sb="0" eb="2">
      <t>へんこう</t>
    </rPh>
    <rPh sb="4" eb="6">
      <t>げんば</t>
    </rPh>
    <rPh sb="6" eb="9">
      <t>だいりにん</t>
    </rPh>
    <rPh sb="9" eb="10">
      <t>とう</t>
    </rPh>
    <rPh sb="10" eb="12">
      <t>くぶん</t>
    </rPh>
    <phoneticPr fontId="3" type="Hiragana"/>
  </si>
  <si>
    <t>下請契約</t>
    <rPh sb="0" eb="2">
      <t>シタウケ</t>
    </rPh>
    <rPh sb="2" eb="4">
      <t>ケイヤク</t>
    </rPh>
    <phoneticPr fontId="76"/>
  </si>
  <si>
    <t>旧現場代理人等氏名</t>
    <rPh sb="0" eb="1">
      <t>きゅう</t>
    </rPh>
    <rPh sb="1" eb="3">
      <t>げんば</t>
    </rPh>
    <rPh sb="3" eb="6">
      <t>だいりにん</t>
    </rPh>
    <rPh sb="6" eb="7">
      <t>とう</t>
    </rPh>
    <rPh sb="7" eb="9">
      <t>しめい</t>
    </rPh>
    <phoneticPr fontId="3" type="Hiragana"/>
  </si>
  <si>
    <t>《自社に関する事項》</t>
    <rPh sb="1" eb="3">
      <t>じしゃ</t>
    </rPh>
    <rPh sb="4" eb="5">
      <t>かん</t>
    </rPh>
    <rPh sb="7" eb="9">
      <t>じこう</t>
    </rPh>
    <phoneticPr fontId="3" type="Hiragana"/>
  </si>
  <si>
    <t>　　　２．変更する現場代理人等区分には、下記から該当する区分を記載する。</t>
    <rPh sb="5" eb="7">
      <t>ヘンコウ</t>
    </rPh>
    <rPh sb="9" eb="11">
      <t>ゲンバ</t>
    </rPh>
    <rPh sb="11" eb="14">
      <t>ダイリニン</t>
    </rPh>
    <rPh sb="14" eb="15">
      <t>ナド</t>
    </rPh>
    <rPh sb="15" eb="17">
      <t>クブン</t>
    </rPh>
    <rPh sb="20" eb="22">
      <t>カキ</t>
    </rPh>
    <rPh sb="24" eb="26">
      <t>ガイトウ</t>
    </rPh>
    <rPh sb="28" eb="30">
      <t>クブン</t>
    </rPh>
    <rPh sb="31" eb="33">
      <t>キサイ</t>
    </rPh>
    <phoneticPr fontId="76"/>
  </si>
  <si>
    <t>監理技術者</t>
    <rPh sb="0" eb="2">
      <t>カンリ</t>
    </rPh>
    <rPh sb="2" eb="5">
      <t>ギジュツシャ</t>
    </rPh>
    <phoneticPr fontId="76"/>
  </si>
  <si>
    <t>第１回変更</t>
    <rPh sb="0" eb="1">
      <t>だい</t>
    </rPh>
    <rPh sb="2" eb="5">
      <t>か</t>
    </rPh>
    <phoneticPr fontId="3" type="Hiragana"/>
  </si>
  <si>
    <t>付けで通知した上記工事の現場代理人及び技術者を下記のとおり変更</t>
    <rPh sb="3" eb="5">
      <t>つうち</t>
    </rPh>
    <rPh sb="7" eb="12">
      <t>じょうき</t>
    </rPh>
    <rPh sb="12" eb="17">
      <t>げんば</t>
    </rPh>
    <rPh sb="17" eb="18">
      <t>およ</t>
    </rPh>
    <rPh sb="19" eb="22">
      <t>ぎじゅつしゃ</t>
    </rPh>
    <rPh sb="23" eb="25">
      <t>かき</t>
    </rPh>
    <phoneticPr fontId="3" type="Hiragana"/>
  </si>
  <si>
    <t>・隔月払</t>
    <rPh sb="1" eb="2">
      <t>かく</t>
    </rPh>
    <rPh sb="2" eb="3">
      <t>つき</t>
    </rPh>
    <rPh sb="3" eb="4">
      <t>はら</t>
    </rPh>
    <phoneticPr fontId="3" type="Hiragana"/>
  </si>
  <si>
    <t>新現場代理人等氏名</t>
    <rPh sb="0" eb="1">
      <t>しん</t>
    </rPh>
    <rPh sb="1" eb="3">
      <t>げんば</t>
    </rPh>
    <rPh sb="3" eb="6">
      <t>だいりにん</t>
    </rPh>
    <rPh sb="6" eb="7">
      <t>とう</t>
    </rPh>
    <rPh sb="7" eb="9">
      <t>しめい</t>
    </rPh>
    <phoneticPr fontId="3" type="Hiragana"/>
  </si>
  <si>
    <t>代表者氏名</t>
    <rPh sb="0" eb="3">
      <t>だいひょうしゃ</t>
    </rPh>
    <rPh sb="3" eb="5">
      <t>しめい</t>
    </rPh>
    <phoneticPr fontId="3" type="Hiragana"/>
  </si>
  <si>
    <t>受信者</t>
    <rPh sb="0" eb="3">
      <t>ジュシンシャ</t>
    </rPh>
    <phoneticPr fontId="76"/>
  </si>
  <si>
    <t>第1回工期変更時</t>
    <rPh sb="0" eb="3">
      <t>だい</t>
    </rPh>
    <rPh sb="3" eb="5">
      <t>こうき</t>
    </rPh>
    <rPh sb="5" eb="7">
      <t>へんこう</t>
    </rPh>
    <rPh sb="7" eb="8">
      <t>じ</t>
    </rPh>
    <phoneticPr fontId="3" type="Hiragana"/>
  </si>
  <si>
    <t>※</t>
  </si>
  <si>
    <t>５．</t>
  </si>
  <si>
    <t>工事名</t>
    <rPh sb="0" eb="2">
      <t>コウジ</t>
    </rPh>
    <rPh sb="2" eb="3">
      <t>メイ</t>
    </rPh>
    <phoneticPr fontId="76"/>
  </si>
  <si>
    <t>項目</t>
  </si>
  <si>
    <t>工期</t>
    <rPh sb="0" eb="2">
      <t>コウキ</t>
    </rPh>
    <phoneticPr fontId="76"/>
  </si>
  <si>
    <t>工  種　　　　　日</t>
    <rPh sb="0" eb="1">
      <t>コウ</t>
    </rPh>
    <rPh sb="3" eb="4">
      <t>タネ</t>
    </rPh>
    <rPh sb="9" eb="10">
      <t>ヒ</t>
    </rPh>
    <phoneticPr fontId="76"/>
  </si>
  <si>
    <t>中間前金請求</t>
    <rPh sb="0" eb="2">
      <t>ちゅうかん</t>
    </rPh>
    <rPh sb="2" eb="4">
      <t>まえきん</t>
    </rPh>
    <rPh sb="4" eb="6">
      <t>せいきゅう</t>
    </rPh>
    <phoneticPr fontId="3" type="Hiragana"/>
  </si>
  <si>
    <t>搬入数量</t>
    <rPh sb="0" eb="2">
      <t>ハンニュウ</t>
    </rPh>
    <rPh sb="2" eb="4">
      <t>スウリョウ</t>
    </rPh>
    <phoneticPr fontId="76"/>
  </si>
  <si>
    <t>至</t>
    <rPh sb="0" eb="1">
      <t>イタル</t>
    </rPh>
    <phoneticPr fontId="76"/>
  </si>
  <si>
    <t>安全対策平面図</t>
    <rPh sb="0" eb="4">
      <t>あんぜ</t>
    </rPh>
    <rPh sb="4" eb="7">
      <t>へいめんず</t>
    </rPh>
    <phoneticPr fontId="3" type="Hiragana"/>
  </si>
  <si>
    <t>施 工 体 制 台 帳</t>
    <rPh sb="0" eb="1">
      <t>し</t>
    </rPh>
    <rPh sb="2" eb="3">
      <t>こう</t>
    </rPh>
    <rPh sb="4" eb="5">
      <t>からだ</t>
    </rPh>
    <rPh sb="6" eb="7">
      <t>せい</t>
    </rPh>
    <rPh sb="8" eb="9">
      <t>だい</t>
    </rPh>
    <rPh sb="10" eb="11">
      <t>とばり</t>
    </rPh>
    <phoneticPr fontId="3" type="Hiragana"/>
  </si>
  <si>
    <t>加入　　未加入
適用除外</t>
    <rPh sb="0" eb="2">
      <t>カニュウ</t>
    </rPh>
    <rPh sb="4" eb="7">
      <t>ミカニュウ</t>
    </rPh>
    <rPh sb="8" eb="10">
      <t>テキヨウ</t>
    </rPh>
    <rPh sb="10" eb="12">
      <t>ジョガイ</t>
    </rPh>
    <phoneticPr fontId="76"/>
  </si>
  <si>
    <t>年</t>
    <rPh sb="0" eb="1">
      <t>ねん</t>
    </rPh>
    <phoneticPr fontId="3" type="Hiragana"/>
  </si>
  <si>
    <t>令和</t>
    <rPh sb="0" eb="2">
      <t>レイワ</t>
    </rPh>
    <phoneticPr fontId="76"/>
  </si>
  <si>
    <t>契約金額</t>
    <rPh sb="0" eb="2">
      <t>けいやく</t>
    </rPh>
    <rPh sb="2" eb="4">
      <t>きんがく</t>
    </rPh>
    <phoneticPr fontId="3" type="Hiragana"/>
  </si>
  <si>
    <t>路線</t>
    <rPh sb="0" eb="2">
      <t>ろせん</t>
    </rPh>
    <phoneticPr fontId="3" type="Hiragana"/>
  </si>
  <si>
    <t>をもって完成したので工事請負契約</t>
    <rPh sb="4" eb="6">
      <t>かんせい</t>
    </rPh>
    <rPh sb="10" eb="16">
      <t>こうじうけ</t>
    </rPh>
    <phoneticPr fontId="3" type="Hiragana"/>
  </si>
  <si>
    <t>監督員氏名</t>
    <rPh sb="0" eb="2">
      <t>かんとく</t>
    </rPh>
    <rPh sb="2" eb="3">
      <t>いん</t>
    </rPh>
    <rPh sb="3" eb="5">
      <t>しめい</t>
    </rPh>
    <phoneticPr fontId="3" type="Hiragana"/>
  </si>
  <si>
    <t>・契約書
・注文書
・請書</t>
    <rPh sb="1" eb="4">
      <t>ケイヤクショ</t>
    </rPh>
    <rPh sb="7" eb="10">
      <t>チュウモンショ</t>
    </rPh>
    <rPh sb="13" eb="15">
      <t>ウケショ</t>
    </rPh>
    <phoneticPr fontId="76"/>
  </si>
  <si>
    <t>資格・免許等の写しを添付すること。</t>
    <rPh sb="0" eb="2">
      <t>しかく</t>
    </rPh>
    <rPh sb="3" eb="6">
      <t>めんきょなど</t>
    </rPh>
    <rPh sb="7" eb="8">
      <t>うつ</t>
    </rPh>
    <rPh sb="10" eb="12">
      <t>てんぷ</t>
    </rPh>
    <phoneticPr fontId="3" type="Hiragana"/>
  </si>
  <si>
    <t>切込砕石</t>
    <rPh sb="0" eb="2">
      <t>きりこみ</t>
    </rPh>
    <rPh sb="2" eb="4">
      <t>さいせき</t>
    </rPh>
    <phoneticPr fontId="3" type="Hiragana"/>
  </si>
  <si>
    <t>変更工期</t>
    <rPh sb="0" eb="2">
      <t>へんこう</t>
    </rPh>
    <rPh sb="2" eb="4">
      <t>こうき</t>
    </rPh>
    <phoneticPr fontId="3" type="Hiragana"/>
  </si>
  <si>
    <t>　技術者証明書（建設業法施行規則様式第８号）の写しを添付</t>
    <rPh sb="1" eb="4">
      <t>ぎじゅつしゃ</t>
    </rPh>
    <rPh sb="4" eb="7">
      <t>しょうめいしょ</t>
    </rPh>
    <phoneticPr fontId="3" type="Hiragana"/>
  </si>
  <si>
    <t>建設業退職金共済制度の掛金収納書</t>
  </si>
  <si>
    <t>部分払（出来高）</t>
    <rPh sb="0" eb="2">
      <t>ブブン</t>
    </rPh>
    <rPh sb="2" eb="3">
      <t>ハラ</t>
    </rPh>
    <rPh sb="4" eb="7">
      <t>デキダカ</t>
    </rPh>
    <phoneticPr fontId="76"/>
  </si>
  <si>
    <t>建設業退職金共済組合証紙購入報告</t>
    <rPh sb="0" eb="2">
      <t>けんせつ</t>
    </rPh>
    <rPh sb="2" eb="3">
      <t>ぎょう</t>
    </rPh>
    <rPh sb="3" eb="5">
      <t>たいしょく</t>
    </rPh>
    <rPh sb="5" eb="6">
      <t>きん</t>
    </rPh>
    <rPh sb="6" eb="8">
      <t>きょうさい</t>
    </rPh>
    <rPh sb="8" eb="10">
      <t>くみあい</t>
    </rPh>
    <rPh sb="10" eb="12">
      <t>しょうし</t>
    </rPh>
    <rPh sb="12" eb="14">
      <t>こうにゅう</t>
    </rPh>
    <rPh sb="14" eb="16">
      <t>ほうこく</t>
    </rPh>
    <phoneticPr fontId="3" type="Hiragana"/>
  </si>
  <si>
    <t>着　　工　　届</t>
    <rPh sb="0" eb="1">
      <t>ちゃく</t>
    </rPh>
    <phoneticPr fontId="3" type="Hiragana"/>
  </si>
  <si>
    <t>設計（最終）数量</t>
    <rPh sb="0" eb="2">
      <t>せっけい</t>
    </rPh>
    <rPh sb="2" eb="5">
      <t>(さい</t>
    </rPh>
    <rPh sb="6" eb="8">
      <t>すうりょう</t>
    </rPh>
    <phoneticPr fontId="3" type="Hiragana"/>
  </si>
  <si>
    <t xml:space="preserve"> 埋設管等の確認・協議は行っているか</t>
  </si>
  <si>
    <t>専門
技術者名</t>
    <rPh sb="0" eb="2">
      <t>センモン</t>
    </rPh>
    <rPh sb="3" eb="6">
      <t>ギジュツシャ</t>
    </rPh>
    <rPh sb="6" eb="7">
      <t>メイ</t>
    </rPh>
    <phoneticPr fontId="76"/>
  </si>
  <si>
    <t>（　回/月）</t>
    <rPh sb="2" eb="3">
      <t>かい</t>
    </rPh>
    <rPh sb="4" eb="5">
      <t>つ</t>
    </rPh>
    <phoneticPr fontId="3" type="Hiragana"/>
  </si>
  <si>
    <t>架空線・埋設管</t>
  </si>
  <si>
    <t>共済証紙購入金額</t>
    <rPh sb="0" eb="2">
      <t>きょうさい</t>
    </rPh>
    <rPh sb="2" eb="4">
      <t>しょうし</t>
    </rPh>
    <rPh sb="4" eb="6">
      <t>こうにゅう</t>
    </rPh>
    <rPh sb="6" eb="8">
      <t>きんがく</t>
    </rPh>
    <phoneticPr fontId="3" type="Hiragana"/>
  </si>
  <si>
    <t>報告時期を選択してください</t>
    <rPh sb="0" eb="5">
      <t>ほうこくじ</t>
    </rPh>
    <rPh sb="5" eb="7">
      <t>せんたく</t>
    </rPh>
    <phoneticPr fontId="3" type="Hiragana"/>
  </si>
  <si>
    <t>（注）</t>
    <rPh sb="1" eb="2">
      <t>ちゅう</t>
    </rPh>
    <phoneticPr fontId="3" type="Hiragana"/>
  </si>
  <si>
    <t>当初</t>
    <rPh sb="0" eb="2">
      <t>とうしょ</t>
    </rPh>
    <phoneticPr fontId="3" type="Hiragana"/>
  </si>
  <si>
    <t>（うち消費税及び地方消費税の額　￥</t>
  </si>
  <si>
    <t>種　別</t>
    <rPh sb="0" eb="1">
      <t>タネ</t>
    </rPh>
    <rPh sb="2" eb="3">
      <t>ベツ</t>
    </rPh>
    <phoneticPr fontId="76"/>
  </si>
  <si>
    <t>下記のとおり証紙を購入したので当該掛金収納書を添付して報告します。</t>
    <rPh sb="0" eb="2">
      <t>かき</t>
    </rPh>
    <rPh sb="6" eb="8">
      <t>しょうし</t>
    </rPh>
    <rPh sb="9" eb="11">
      <t>こうにゅう</t>
    </rPh>
    <rPh sb="15" eb="17">
      <t>とうがい</t>
    </rPh>
    <rPh sb="17" eb="19">
      <t>かけきん</t>
    </rPh>
    <rPh sb="19" eb="22">
      <t>しゅう</t>
    </rPh>
    <rPh sb="23" eb="25">
      <t>てんぷ</t>
    </rPh>
    <rPh sb="27" eb="29">
      <t>ほうこく</t>
    </rPh>
    <phoneticPr fontId="3" type="Hiragana"/>
  </si>
  <si>
    <t>大手事業主に雇われる場合は青色</t>
    <rPh sb="0" eb="5">
      <t>おおてじ</t>
    </rPh>
    <rPh sb="6" eb="7">
      <t>やと</t>
    </rPh>
    <rPh sb="10" eb="13">
      <t>ば</t>
    </rPh>
    <rPh sb="13" eb="15">
      <t>あおいろ</t>
    </rPh>
    <phoneticPr fontId="3" type="Hiragana"/>
  </si>
  <si>
    <t>建設発生土処分地</t>
    <rPh sb="0" eb="2">
      <t>ケンセツ</t>
    </rPh>
    <rPh sb="2" eb="5">
      <t>ハッセイド</t>
    </rPh>
    <rPh sb="5" eb="8">
      <t>ショブ</t>
    </rPh>
    <phoneticPr fontId="76"/>
  </si>
  <si>
    <t>～</t>
  </si>
  <si>
    <t>年金保険欄には、左欄に年金保険の名称(厚生年金、国民年金)を記載。各年金の受給者である場合は、左欄に「受給者」と記載</t>
    <rPh sb="0" eb="4">
      <t>ねんきん</t>
    </rPh>
    <rPh sb="4" eb="5">
      <t>らん</t>
    </rPh>
    <rPh sb="8" eb="11">
      <t>ひだ</t>
    </rPh>
    <rPh sb="11" eb="16">
      <t>ねんきんほ</t>
    </rPh>
    <rPh sb="16" eb="18">
      <t>めいしょう</t>
    </rPh>
    <rPh sb="19" eb="21">
      <t>こうせい</t>
    </rPh>
    <rPh sb="21" eb="23">
      <t>ねんきん</t>
    </rPh>
    <rPh sb="24" eb="28">
      <t>こくみん</t>
    </rPh>
    <rPh sb="30" eb="32">
      <t>きさい</t>
    </rPh>
    <rPh sb="33" eb="36">
      <t>かくねんきん</t>
    </rPh>
    <rPh sb="37" eb="40">
      <t>じゅきゅうしゃ</t>
    </rPh>
    <rPh sb="47" eb="50">
      <t>ひだ</t>
    </rPh>
    <rPh sb="51" eb="54">
      <t>じゅ</t>
    </rPh>
    <rPh sb="56" eb="58">
      <t>きさ</t>
    </rPh>
    <phoneticPr fontId="3" type="Hiragana"/>
  </si>
  <si>
    <t>契約年月日</t>
    <rPh sb="0" eb="1">
      <t>けい</t>
    </rPh>
    <rPh sb="1" eb="2">
      <t>やく</t>
    </rPh>
    <rPh sb="2" eb="3">
      <t>とし</t>
    </rPh>
    <rPh sb="3" eb="4">
      <t>つき</t>
    </rPh>
    <rPh sb="4" eb="5">
      <t>ひ</t>
    </rPh>
    <phoneticPr fontId="3" type="Hiragana"/>
  </si>
  <si>
    <t>・許可なし</t>
  </si>
  <si>
    <t>施工中提示、完成時に提出。出来形の測定位置を略図標示</t>
    <rPh sb="0" eb="5">
      <t>せこうちゅ</t>
    </rPh>
    <rPh sb="6" eb="10">
      <t>かんせい</t>
    </rPh>
    <rPh sb="10" eb="12">
      <t>ていしゅつ</t>
    </rPh>
    <rPh sb="13" eb="16">
      <t>できがた</t>
    </rPh>
    <rPh sb="17" eb="22">
      <t>そくていい</t>
    </rPh>
    <rPh sb="22" eb="24">
      <t>りゃくず</t>
    </rPh>
    <rPh sb="24" eb="26">
      <t>ひょうじ</t>
    </rPh>
    <phoneticPr fontId="3" type="Hiragana"/>
  </si>
  <si>
    <t>処理　　・　　回答</t>
    <rPh sb="0" eb="2">
      <t>ショリ</t>
    </rPh>
    <rPh sb="7" eb="9">
      <t>カイトウ</t>
    </rPh>
    <phoneticPr fontId="76"/>
  </si>
  <si>
    <t>摘要</t>
    <rPh sb="0" eb="2">
      <t>てきよう</t>
    </rPh>
    <phoneticPr fontId="3" type="Hiragana"/>
  </si>
  <si>
    <t>（ｔ/㎥）</t>
  </si>
  <si>
    <t>契約金額</t>
    <rPh sb="0" eb="1">
      <t>けい</t>
    </rPh>
    <rPh sb="1" eb="2">
      <t>やく</t>
    </rPh>
    <rPh sb="2" eb="3">
      <t>かね</t>
    </rPh>
    <rPh sb="3" eb="4">
      <t>がく</t>
    </rPh>
    <phoneticPr fontId="3" type="Hiragana"/>
  </si>
  <si>
    <t>下  請  契  約  報  告  書</t>
    <rPh sb="0" eb="1">
      <t>シモ</t>
    </rPh>
    <rPh sb="3" eb="4">
      <t>ショウ</t>
    </rPh>
    <rPh sb="6" eb="7">
      <t>チギリ</t>
    </rPh>
    <rPh sb="9" eb="10">
      <t>ヤク</t>
    </rPh>
    <rPh sb="12" eb="13">
      <t>ホウ</t>
    </rPh>
    <rPh sb="15" eb="16">
      <t>コク</t>
    </rPh>
    <rPh sb="18" eb="19">
      <t>ショ</t>
    </rPh>
    <phoneticPr fontId="76"/>
  </si>
  <si>
    <t xml:space="preserve">筑   後   市   長    様 </t>
    <rPh sb="0" eb="1">
      <t>チク</t>
    </rPh>
    <rPh sb="4" eb="5">
      <t>ゴ</t>
    </rPh>
    <rPh sb="8" eb="9">
      <t>シ</t>
    </rPh>
    <rPh sb="12" eb="13">
      <t>チョウ</t>
    </rPh>
    <phoneticPr fontId="76"/>
  </si>
  <si>
    <t>処理期間</t>
    <rPh sb="0" eb="2">
      <t>しょり</t>
    </rPh>
    <rPh sb="2" eb="4">
      <t>きかん</t>
    </rPh>
    <phoneticPr fontId="3" type="Hiragana"/>
  </si>
  <si>
    <t>工事概要</t>
    <rPh sb="0" eb="2">
      <t>コウジ</t>
    </rPh>
    <rPh sb="2" eb="4">
      <t>ガイヨウ</t>
    </rPh>
    <phoneticPr fontId="76"/>
  </si>
  <si>
    <t>施工体制台帳</t>
    <rPh sb="0" eb="1">
      <t>シ</t>
    </rPh>
    <rPh sb="1" eb="2">
      <t>コウ</t>
    </rPh>
    <rPh sb="2" eb="3">
      <t>カラダ</t>
    </rPh>
    <rPh sb="3" eb="4">
      <t>セイ</t>
    </rPh>
    <rPh sb="4" eb="6">
      <t>ダイチョウ</t>
    </rPh>
    <phoneticPr fontId="76"/>
  </si>
  <si>
    <t>年　　　月　　　日</t>
    <rPh sb="0" eb="1">
      <t>ねん</t>
    </rPh>
    <rPh sb="4" eb="5">
      <t>つき</t>
    </rPh>
    <rPh sb="8" eb="9">
      <t>ひ</t>
    </rPh>
    <phoneticPr fontId="3" type="Hiragana"/>
  </si>
  <si>
    <t>契約年月日</t>
    <rPh sb="0" eb="2">
      <t>ケイヤク</t>
    </rPh>
    <rPh sb="2" eb="5">
      <t>ネンガッピ</t>
    </rPh>
    <phoneticPr fontId="76"/>
  </si>
  <si>
    <t>発信者</t>
    <rPh sb="0" eb="3">
      <t>はっしんしゃ</t>
    </rPh>
    <phoneticPr fontId="3" type="Hiragana"/>
  </si>
  <si>
    <t>工　　　期</t>
    <rPh sb="0" eb="1">
      <t>コウ</t>
    </rPh>
    <rPh sb="4" eb="5">
      <t>キ</t>
    </rPh>
    <phoneticPr fontId="76"/>
  </si>
  <si>
    <t>監督員が臨場した場合の状況写真は不要</t>
    <rPh sb="0" eb="3">
      <t>かんとくいん</t>
    </rPh>
    <rPh sb="4" eb="6">
      <t>りんじょう</t>
    </rPh>
    <rPh sb="11" eb="13">
      <t>じょうきょう</t>
    </rPh>
    <rPh sb="13" eb="15">
      <t>しゃしん</t>
    </rPh>
    <rPh sb="16" eb="18">
      <t>ふよう</t>
    </rPh>
    <phoneticPr fontId="3" type="Hiragana"/>
  </si>
  <si>
    <t>上記工事について、下記のとおり下請契約を締結しましたので報告します。</t>
    <rPh sb="0" eb="2">
      <t>ジョウキ</t>
    </rPh>
    <rPh sb="2" eb="4">
      <t>コウジ</t>
    </rPh>
    <rPh sb="9" eb="11">
      <t>カキ</t>
    </rPh>
    <rPh sb="15" eb="17">
      <t>シタウ</t>
    </rPh>
    <rPh sb="17" eb="19">
      <t>ケイヤク</t>
    </rPh>
    <rPh sb="20" eb="22">
      <t>テイケツ</t>
    </rPh>
    <rPh sb="28" eb="30">
      <t>ホウコク</t>
    </rPh>
    <phoneticPr fontId="76"/>
  </si>
  <si>
    <t>天候表、気温表、湿度表、雨量表、積雪表、風速表等工期中と過去の平均とを</t>
    <rPh sb="0" eb="3">
      <t>てんこ</t>
    </rPh>
    <rPh sb="4" eb="7">
      <t>きおん</t>
    </rPh>
    <rPh sb="8" eb="11">
      <t>しつど</t>
    </rPh>
    <rPh sb="12" eb="14">
      <t>うりょう</t>
    </rPh>
    <rPh sb="14" eb="15">
      <t>ひょう</t>
    </rPh>
    <rPh sb="16" eb="19">
      <t>せきせ</t>
    </rPh>
    <rPh sb="20" eb="22">
      <t>ふうそく</t>
    </rPh>
    <rPh sb="22" eb="23">
      <t>ひょう</t>
    </rPh>
    <rPh sb="23" eb="24">
      <t>など</t>
    </rPh>
    <rPh sb="24" eb="27">
      <t>こうきちゅう</t>
    </rPh>
    <rPh sb="28" eb="30">
      <t>かこ</t>
    </rPh>
    <rPh sb="31" eb="33">
      <t>へいきん</t>
    </rPh>
    <phoneticPr fontId="3" type="Hiragana"/>
  </si>
  <si>
    <t>％</t>
  </si>
  <si>
    <t>下請工事概要</t>
    <rPh sb="0" eb="2">
      <t>シタウ</t>
    </rPh>
    <rPh sb="2" eb="4">
      <t>コウジ</t>
    </rPh>
    <rPh sb="4" eb="6">
      <t>ガイヨウ</t>
    </rPh>
    <phoneticPr fontId="76"/>
  </si>
  <si>
    <t>※添付書類…下請契約書の写し、施工体制台帳、施工体系図等</t>
    <rPh sb="1" eb="3">
      <t>テンプ</t>
    </rPh>
    <rPh sb="3" eb="5">
      <t>ショルイ</t>
    </rPh>
    <rPh sb="6" eb="8">
      <t>シタウケ</t>
    </rPh>
    <rPh sb="8" eb="11">
      <t>ケイヤクショ</t>
    </rPh>
    <rPh sb="12" eb="13">
      <t>ウツ</t>
    </rPh>
    <rPh sb="15" eb="17">
      <t>セコウ</t>
    </rPh>
    <rPh sb="17" eb="19">
      <t>タイセイ</t>
    </rPh>
    <rPh sb="19" eb="21">
      <t>ダイチョウ</t>
    </rPh>
    <rPh sb="22" eb="24">
      <t>セコウ</t>
    </rPh>
    <rPh sb="24" eb="27">
      <t>タイケイズ</t>
    </rPh>
    <rPh sb="27" eb="28">
      <t>トウ</t>
    </rPh>
    <phoneticPr fontId="76"/>
  </si>
  <si>
    <t>※その他注意点</t>
    <rPh sb="3" eb="4">
      <t>タ</t>
    </rPh>
    <rPh sb="4" eb="6">
      <t>チュウイ</t>
    </rPh>
    <rPh sb="6" eb="7">
      <t>テン</t>
    </rPh>
    <phoneticPr fontId="76"/>
  </si>
  <si>
    <t>全般</t>
  </si>
  <si>
    <t>(１次下請）</t>
    <rPh sb="2" eb="3">
      <t>つぎ</t>
    </rPh>
    <rPh sb="3" eb="5">
      <t>したうけ</t>
    </rPh>
    <phoneticPr fontId="3" type="Hiragana"/>
  </si>
  <si>
    <t>・毎月払　・隔月払</t>
  </si>
  <si>
    <t>1.金額・工種の如何に関わらず、下請負人決定後10日以内に提出すること。</t>
    <rPh sb="2" eb="4">
      <t>キンガク</t>
    </rPh>
    <rPh sb="5" eb="7">
      <t>コウシュ</t>
    </rPh>
    <rPh sb="8" eb="10">
      <t>イカガ</t>
    </rPh>
    <rPh sb="11" eb="12">
      <t>カカ</t>
    </rPh>
    <rPh sb="16" eb="18">
      <t>シタウ</t>
    </rPh>
    <rPh sb="18" eb="19">
      <t>オ</t>
    </rPh>
    <rPh sb="19" eb="20">
      <t>ニン</t>
    </rPh>
    <rPh sb="20" eb="22">
      <t>ケッテイ</t>
    </rPh>
    <rPh sb="22" eb="23">
      <t>ゴ</t>
    </rPh>
    <rPh sb="25" eb="26">
      <t>カ</t>
    </rPh>
    <rPh sb="26" eb="28">
      <t>イナイ</t>
    </rPh>
    <rPh sb="29" eb="31">
      <t>テイシュツ</t>
    </rPh>
    <phoneticPr fontId="76"/>
  </si>
  <si>
    <t>項目</t>
    <rPh sb="0" eb="2">
      <t>コウモク</t>
    </rPh>
    <phoneticPr fontId="76"/>
  </si>
  <si>
    <t>確認印</t>
    <rPh sb="0" eb="3">
      <t>かくに</t>
    </rPh>
    <phoneticPr fontId="3" type="Hiragana"/>
  </si>
  <si>
    <t>支払日</t>
    <rPh sb="0" eb="3">
      <t>しはらいび</t>
    </rPh>
    <phoneticPr fontId="3" type="Hiragana"/>
  </si>
  <si>
    <t>2.許可区分、契約形式及び代金支払方法については、該当事項に○をつけること。</t>
    <rPh sb="2" eb="4">
      <t>キョカ</t>
    </rPh>
    <rPh sb="4" eb="6">
      <t>クブン</t>
    </rPh>
    <rPh sb="7" eb="9">
      <t>ケイヤク</t>
    </rPh>
    <rPh sb="9" eb="11">
      <t>ケイシキ</t>
    </rPh>
    <rPh sb="11" eb="12">
      <t>オヨ</t>
    </rPh>
    <rPh sb="17" eb="19">
      <t>ホウホウ</t>
    </rPh>
    <rPh sb="25" eb="27">
      <t>ガイトウ</t>
    </rPh>
    <rPh sb="27" eb="29">
      <t>ジコウ</t>
    </rPh>
    <phoneticPr fontId="76"/>
  </si>
  <si>
    <t>発注課</t>
    <rPh sb="0" eb="2">
      <t>はっちゅう</t>
    </rPh>
    <rPh sb="2" eb="3">
      <t>か</t>
    </rPh>
    <phoneticPr fontId="3" type="Hiragana"/>
  </si>
  <si>
    <t>3.契約書とは、建設工事標準下請契約約款又はこれに準じた内容を持つ契約書であること。</t>
    <rPh sb="2" eb="5">
      <t>ケイヤクショ</t>
    </rPh>
    <rPh sb="8" eb="10">
      <t>ケンセツ</t>
    </rPh>
    <rPh sb="10" eb="12">
      <t>コウジ</t>
    </rPh>
    <rPh sb="12" eb="14">
      <t>ヒョウジュン</t>
    </rPh>
    <rPh sb="14" eb="16">
      <t>シタウケ</t>
    </rPh>
    <rPh sb="16" eb="18">
      <t>ケイヤク</t>
    </rPh>
    <rPh sb="18" eb="20">
      <t>ヤッカン</t>
    </rPh>
    <rPh sb="20" eb="21">
      <t>マタ</t>
    </rPh>
    <rPh sb="25" eb="26">
      <t>ジュン</t>
    </rPh>
    <rPh sb="28" eb="30">
      <t>ナイヨウ</t>
    </rPh>
    <rPh sb="31" eb="32">
      <t>モ</t>
    </rPh>
    <rPh sb="33" eb="36">
      <t>ケイヤクショ</t>
    </rPh>
    <phoneticPr fontId="76"/>
  </si>
  <si>
    <t>4.注文書及び請書の形態による場合は、平成12年６月29日建設省経建発第132号「注文書</t>
    <rPh sb="2" eb="5">
      <t>チュウモンショ</t>
    </rPh>
    <rPh sb="5" eb="6">
      <t>オヨ</t>
    </rPh>
    <rPh sb="7" eb="9">
      <t>ウケショ</t>
    </rPh>
    <rPh sb="10" eb="12">
      <t>ケイタイ</t>
    </rPh>
    <rPh sb="15" eb="17">
      <t>バアイ</t>
    </rPh>
    <rPh sb="19" eb="21">
      <t>ヘイセイ</t>
    </rPh>
    <rPh sb="23" eb="24">
      <t>ネン</t>
    </rPh>
    <rPh sb="25" eb="26">
      <t>ガツ</t>
    </rPh>
    <rPh sb="28" eb="29">
      <t>ニチ</t>
    </rPh>
    <rPh sb="29" eb="32">
      <t>ケンセツショウ</t>
    </rPh>
    <rPh sb="32" eb="33">
      <t>ケイ</t>
    </rPh>
    <rPh sb="33" eb="34">
      <t>ケン</t>
    </rPh>
    <rPh sb="34" eb="35">
      <t>ハツ</t>
    </rPh>
    <rPh sb="35" eb="36">
      <t>ダイ</t>
    </rPh>
    <rPh sb="39" eb="40">
      <t>ゴウ</t>
    </rPh>
    <rPh sb="41" eb="44">
      <t>チュウモンショ</t>
    </rPh>
    <phoneticPr fontId="76"/>
  </si>
  <si>
    <t>測　点</t>
    <rPh sb="0" eb="1">
      <t>ハカリ</t>
    </rPh>
    <rPh sb="2" eb="3">
      <t>テン</t>
    </rPh>
    <phoneticPr fontId="76"/>
  </si>
  <si>
    <t>引渡し前に発注者からの使用協議に対し、承諾する場合に提出</t>
    <rPh sb="0" eb="2">
      <t>ひきわた</t>
    </rPh>
    <rPh sb="5" eb="8">
      <t>はっちゅうしゃ</t>
    </rPh>
    <rPh sb="11" eb="15">
      <t>しようきょうぎ</t>
    </rPh>
    <rPh sb="16" eb="17">
      <t>たい</t>
    </rPh>
    <rPh sb="19" eb="21">
      <t>しょうだく</t>
    </rPh>
    <rPh sb="26" eb="28">
      <t>ていしゅつ</t>
    </rPh>
    <phoneticPr fontId="3" type="Hiragana"/>
  </si>
  <si>
    <t>　及び請書による契約の締結において」によること。</t>
    <rPh sb="1" eb="2">
      <t>オヨ</t>
    </rPh>
    <rPh sb="4" eb="5">
      <t>ショ</t>
    </rPh>
    <rPh sb="8" eb="10">
      <t>ケイヤク</t>
    </rPh>
    <rPh sb="11" eb="13">
      <t>テイケツ</t>
    </rPh>
    <phoneticPr fontId="76"/>
  </si>
  <si>
    <t>至</t>
    <rPh sb="0" eb="1">
      <t>イタ</t>
    </rPh>
    <phoneticPr fontId="76"/>
  </si>
  <si>
    <t>下請負人</t>
    <rPh sb="0" eb="2">
      <t>シタウケ</t>
    </rPh>
    <rPh sb="2" eb="3">
      <t>オ</t>
    </rPh>
    <rPh sb="3" eb="4">
      <t>ニン</t>
    </rPh>
    <phoneticPr fontId="76"/>
  </si>
  <si>
    <t>工事現場出入口部の安全対策</t>
    <rPh sb="0" eb="2">
      <t>こうじ</t>
    </rPh>
    <rPh sb="2" eb="4">
      <t>げんば</t>
    </rPh>
    <rPh sb="4" eb="7">
      <t>でいりぐち</t>
    </rPh>
    <rPh sb="7" eb="8">
      <t>ぶ</t>
    </rPh>
    <rPh sb="9" eb="13">
      <t>あんぜ</t>
    </rPh>
    <phoneticPr fontId="3" type="Hiragana"/>
  </si>
  <si>
    <t>許可区分
許可番号</t>
    <rPh sb="0" eb="2">
      <t>キョカ</t>
    </rPh>
    <rPh sb="2" eb="4">
      <t>クブン</t>
    </rPh>
    <rPh sb="5" eb="7">
      <t>キョカ</t>
    </rPh>
    <rPh sb="7" eb="9">
      <t>バンゴウ</t>
    </rPh>
    <phoneticPr fontId="76"/>
  </si>
  <si>
    <t>事  故  速  報</t>
    <rPh sb="0" eb="1">
      <t>こと</t>
    </rPh>
    <rPh sb="3" eb="4">
      <t>ゆえ</t>
    </rPh>
    <rPh sb="6" eb="7">
      <t>そく</t>
    </rPh>
    <rPh sb="9" eb="10">
      <t>ほう</t>
    </rPh>
    <phoneticPr fontId="3" type="Hiragana"/>
  </si>
  <si>
    <t>・知事許可</t>
    <rPh sb="1" eb="3">
      <t>チジ</t>
    </rPh>
    <rPh sb="3" eb="5">
      <t>キョカ</t>
    </rPh>
    <phoneticPr fontId="76"/>
  </si>
  <si>
    <t>報告書の
提出日</t>
    <rPh sb="0" eb="3">
      <t>ほうこくしょ</t>
    </rPh>
    <rPh sb="5" eb="7">
      <t>ていしゅつ</t>
    </rPh>
    <rPh sb="7" eb="8">
      <t>び</t>
    </rPh>
    <phoneticPr fontId="3" type="Hiragana"/>
  </si>
  <si>
    <t>権限及び意
見申出方法</t>
    <rPh sb="0" eb="2">
      <t>ケンゲン</t>
    </rPh>
    <rPh sb="2" eb="3">
      <t>オヨ</t>
    </rPh>
    <rPh sb="4" eb="5">
      <t>イ</t>
    </rPh>
    <rPh sb="6" eb="7">
      <t>ミ</t>
    </rPh>
    <rPh sb="7" eb="8">
      <t>モウ</t>
    </rPh>
    <rPh sb="8" eb="9">
      <t>デ</t>
    </rPh>
    <rPh sb="9" eb="11">
      <t>ホウホウ</t>
    </rPh>
    <phoneticPr fontId="76"/>
  </si>
  <si>
    <t>特定 ・ 一般</t>
    <rPh sb="0" eb="2">
      <t>トクテイ</t>
    </rPh>
    <phoneticPr fontId="76"/>
  </si>
  <si>
    <t>検査</t>
    <rPh sb="0" eb="2">
      <t>けんさ</t>
    </rPh>
    <phoneticPr fontId="3" type="Hiragana"/>
  </si>
  <si>
    <t>標記について、下記のとおり部分使用することを、工事請負契約約款代３４条第１項</t>
    <rPh sb="0" eb="2">
      <t>ひょうき</t>
    </rPh>
    <rPh sb="7" eb="9">
      <t>かき</t>
    </rPh>
    <rPh sb="13" eb="17">
      <t>ぶぶんしよう</t>
    </rPh>
    <rPh sb="23" eb="25">
      <t>こうじ</t>
    </rPh>
    <rPh sb="25" eb="27">
      <t>うけおい</t>
    </rPh>
    <rPh sb="27" eb="29">
      <t>けいやく</t>
    </rPh>
    <rPh sb="29" eb="31">
      <t>やっかん</t>
    </rPh>
    <rPh sb="31" eb="32">
      <t>だい</t>
    </rPh>
    <rPh sb="34" eb="35">
      <t>じょう</t>
    </rPh>
    <rPh sb="35" eb="38">
      <t>だい</t>
    </rPh>
    <phoneticPr fontId="3" type="Hiragana"/>
  </si>
  <si>
    <t>上記建設発生土を引き受けます。
尚、処分地施工に伴い第三者に損害を生じたときは、
請負業者と協議しその解決にあたることを同意します。</t>
    <rPh sb="0" eb="2">
      <t>じょうき</t>
    </rPh>
    <rPh sb="2" eb="4">
      <t>けんせつ</t>
    </rPh>
    <rPh sb="4" eb="7">
      <t>はっせいど</t>
    </rPh>
    <rPh sb="8" eb="9">
      <t>ひ</t>
    </rPh>
    <rPh sb="10" eb="11">
      <t>う</t>
    </rPh>
    <rPh sb="16" eb="17">
      <t>なお</t>
    </rPh>
    <rPh sb="18" eb="23">
      <t>しょぶん</t>
    </rPh>
    <rPh sb="24" eb="25">
      <t>ともな</t>
    </rPh>
    <rPh sb="26" eb="29">
      <t>だいさんしゃ</t>
    </rPh>
    <rPh sb="30" eb="32">
      <t>そんがい</t>
    </rPh>
    <rPh sb="33" eb="34">
      <t>しょう</t>
    </rPh>
    <rPh sb="41" eb="46">
      <t>うけおいぎ</t>
    </rPh>
    <rPh sb="46" eb="48">
      <t>きょうぎ</t>
    </rPh>
    <rPh sb="51" eb="53">
      <t>かい</t>
    </rPh>
    <rPh sb="60" eb="62">
      <t>どうい</t>
    </rPh>
    <phoneticPr fontId="3" type="Hiragana"/>
  </si>
  <si>
    <t>第　　　　号</t>
  </si>
  <si>
    <t>請負者</t>
    <rPh sb="0" eb="3">
      <t>うけお</t>
    </rPh>
    <phoneticPr fontId="3" type="Hiragana"/>
  </si>
  <si>
    <t>下請契約額
（千円）</t>
    <rPh sb="0" eb="2">
      <t>シタウケ</t>
    </rPh>
    <rPh sb="2" eb="4">
      <t>ケイヤク</t>
    </rPh>
    <rPh sb="4" eb="5">
      <t>ガク</t>
    </rPh>
    <rPh sb="7" eb="9">
      <t>センエン</t>
    </rPh>
    <phoneticPr fontId="76"/>
  </si>
  <si>
    <t>請負者</t>
    <rPh sb="0" eb="2">
      <t>ウケオイ</t>
    </rPh>
    <rPh sb="2" eb="3">
      <t>シャ</t>
    </rPh>
    <phoneticPr fontId="76"/>
  </si>
  <si>
    <t>契約日・工期</t>
    <rPh sb="0" eb="2">
      <t>ケイヤク</t>
    </rPh>
    <rPh sb="2" eb="3">
      <t>ビ</t>
    </rPh>
    <rPh sb="4" eb="6">
      <t>コウキ</t>
    </rPh>
    <phoneticPr fontId="76"/>
  </si>
  <si>
    <t>・安全衛生教育・講習会・パトロール等の工夫</t>
    <rPh sb="1" eb="3">
      <t>アンゼン</t>
    </rPh>
    <rPh sb="3" eb="5">
      <t>エイセイ</t>
    </rPh>
    <rPh sb="5" eb="7">
      <t>キョウイク</t>
    </rPh>
    <rPh sb="8" eb="11">
      <t>コウシュウカイ</t>
    </rPh>
    <rPh sb="17" eb="18">
      <t>ナド</t>
    </rPh>
    <rPh sb="19" eb="21">
      <t>クフウ</t>
    </rPh>
    <phoneticPr fontId="76"/>
  </si>
  <si>
    <t>監督員</t>
    <rPh sb="0" eb="3">
      <t>カントクイン</t>
    </rPh>
    <phoneticPr fontId="76"/>
  </si>
  <si>
    <t>担当係長</t>
    <rPh sb="0" eb="2">
      <t>タントウ</t>
    </rPh>
    <rPh sb="2" eb="4">
      <t>カカリチョウ</t>
    </rPh>
    <phoneticPr fontId="76"/>
  </si>
  <si>
    <t>現場代理人氏名</t>
    <rPh sb="0" eb="2">
      <t>げんば</t>
    </rPh>
    <rPh sb="2" eb="5">
      <t>だいりにん</t>
    </rPh>
    <rPh sb="5" eb="7">
      <t>しめい</t>
    </rPh>
    <phoneticPr fontId="3" type="Hiragana"/>
  </si>
  <si>
    <t>うち消費税額（</t>
    <rPh sb="2" eb="5">
      <t>ショウヒゼイ</t>
    </rPh>
    <rPh sb="5" eb="6">
      <t>ガク</t>
    </rPh>
    <phoneticPr fontId="76"/>
  </si>
  <si>
    <t>契約方式</t>
    <rPh sb="0" eb="2">
      <t>ケイヤク</t>
    </rPh>
    <rPh sb="2" eb="4">
      <t>ホウシキ</t>
    </rPh>
    <phoneticPr fontId="76"/>
  </si>
  <si>
    <t>再下請通知書</t>
    <rPh sb="0" eb="3">
      <t>さいしたうけ</t>
    </rPh>
    <rPh sb="3" eb="5">
      <t>つうち</t>
    </rPh>
    <rPh sb="5" eb="6">
      <t>しょ</t>
    </rPh>
    <phoneticPr fontId="3" type="Hiragana"/>
  </si>
  <si>
    <t>課 長</t>
    <rPh sb="0" eb="1">
      <t>カ</t>
    </rPh>
    <rPh sb="2" eb="3">
      <t>チョウ</t>
    </rPh>
    <phoneticPr fontId="76"/>
  </si>
  <si>
    <t>工期変更前</t>
    <rPh sb="0" eb="2">
      <t>こうき</t>
    </rPh>
    <rPh sb="2" eb="4">
      <t>へんこう</t>
    </rPh>
    <rPh sb="4" eb="5">
      <t>ぜん</t>
    </rPh>
    <phoneticPr fontId="3" type="Hiragana"/>
  </si>
  <si>
    <t>安…安全衛生責任者</t>
    <rPh sb="0" eb="1">
      <t>あん</t>
    </rPh>
    <rPh sb="2" eb="6">
      <t>あんぜ</t>
    </rPh>
    <rPh sb="6" eb="9">
      <t>せきにんしゃ</t>
    </rPh>
    <phoneticPr fontId="3" type="Hiragana"/>
  </si>
  <si>
    <t>課長補佐</t>
    <rPh sb="0" eb="2">
      <t>カチョウ</t>
    </rPh>
    <rPh sb="2" eb="4">
      <t>ホサ</t>
    </rPh>
    <phoneticPr fontId="76"/>
  </si>
  <si>
    <t>緊急時連絡表</t>
    <rPh sb="0" eb="3">
      <t>きんきゅうじ</t>
    </rPh>
    <rPh sb="3" eb="6">
      <t>れんら</t>
    </rPh>
    <phoneticPr fontId="3" type="Hiragana"/>
  </si>
  <si>
    <t>代金支払方法等</t>
    <rPh sb="0" eb="2">
      <t>ダイキン</t>
    </rPh>
    <rPh sb="2" eb="4">
      <t>シハラ</t>
    </rPh>
    <rPh sb="4" eb="6">
      <t>ホウホウ</t>
    </rPh>
    <rPh sb="6" eb="7">
      <t>トウ</t>
    </rPh>
    <phoneticPr fontId="76"/>
  </si>
  <si>
    <t>チェック欄</t>
  </si>
  <si>
    <t>預金種別</t>
    <rPh sb="0" eb="2">
      <t>ヨキン</t>
    </rPh>
    <rPh sb="2" eb="4">
      <t>シュベツ</t>
    </rPh>
    <phoneticPr fontId="76"/>
  </si>
  <si>
    <t>報）</t>
    <rPh sb="0" eb="1">
      <t>ホウ</t>
    </rPh>
    <phoneticPr fontId="76"/>
  </si>
  <si>
    <t>安全衛生</t>
    <rPh sb="0" eb="2">
      <t>アンゼン</t>
    </rPh>
    <rPh sb="2" eb="4">
      <t>エイセイ</t>
    </rPh>
    <phoneticPr fontId="76"/>
  </si>
  <si>
    <t>様式-1</t>
    <rPh sb="0" eb="2">
      <t>ようしき</t>
    </rPh>
    <phoneticPr fontId="3" type="Hiragana"/>
  </si>
  <si>
    <t>住 所</t>
    <rPh sb="0" eb="1">
      <t>じゅう</t>
    </rPh>
    <rPh sb="2" eb="3">
      <t>ところ</t>
    </rPh>
    <phoneticPr fontId="3" type="Hiragana"/>
  </si>
  <si>
    <t>契約書とは、建設工事標準下請契約約款又はこれに準じた内容を持つ契約書であること。注文書及び請書の形態による場合は、「注文書及び請書による契約について」によること。</t>
    <rPh sb="0" eb="3">
      <t>けいやくしょ</t>
    </rPh>
    <rPh sb="6" eb="10">
      <t>けんせつ</t>
    </rPh>
    <rPh sb="10" eb="12">
      <t>ひょうじゅん</t>
    </rPh>
    <rPh sb="12" eb="14">
      <t>したうけ</t>
    </rPh>
    <rPh sb="14" eb="18">
      <t>けいやく</t>
    </rPh>
    <rPh sb="18" eb="19">
      <t>また</t>
    </rPh>
    <rPh sb="23" eb="24">
      <t>じゅん</t>
    </rPh>
    <rPh sb="26" eb="28">
      <t>ないよう</t>
    </rPh>
    <rPh sb="31" eb="34">
      <t>けいやくしょ</t>
    </rPh>
    <rPh sb="40" eb="43">
      <t>ちゅうもんしょ</t>
    </rPh>
    <rPh sb="43" eb="44">
      <t>およ</t>
    </rPh>
    <rPh sb="45" eb="47">
      <t>うけしょ</t>
    </rPh>
    <rPh sb="48" eb="50">
      <t>けいたい</t>
    </rPh>
    <rPh sb="53" eb="56">
      <t>ば</t>
    </rPh>
    <rPh sb="58" eb="61">
      <t>ちゅうもんしょ</t>
    </rPh>
    <rPh sb="61" eb="62">
      <t>およ</t>
    </rPh>
    <rPh sb="63" eb="65">
      <t>うけしょ</t>
    </rPh>
    <rPh sb="68" eb="70">
      <t>けいやく</t>
    </rPh>
    <phoneticPr fontId="3" type="Hiragana"/>
  </si>
  <si>
    <t>(　 %)　(　 %)　(　 %)</t>
  </si>
  <si>
    <t>統括安全衛生責任者</t>
    <rPh sb="0" eb="2">
      <t>とうかつ</t>
    </rPh>
    <rPh sb="2" eb="6">
      <t>あんぜ</t>
    </rPh>
    <rPh sb="6" eb="9">
      <t>せきにんしゃ</t>
    </rPh>
    <phoneticPr fontId="3" type="Hiragana"/>
  </si>
  <si>
    <t>工　　　　　程　　　　　表</t>
    <rPh sb="0" eb="1">
      <t>こう</t>
    </rPh>
    <phoneticPr fontId="3" type="Hiragana"/>
  </si>
  <si>
    <t>(課名）</t>
    <rPh sb="1" eb="3">
      <t>かめい</t>
    </rPh>
    <phoneticPr fontId="3" type="Hiragana"/>
  </si>
  <si>
    <t xml:space="preserve"> 掘削は安全な勾配か</t>
  </si>
  <si>
    <t>通行車両及び歩行者等に対する安全対策</t>
    <rPh sb="0" eb="2">
      <t>つうこう</t>
    </rPh>
    <rPh sb="2" eb="4">
      <t>しゃりょう</t>
    </rPh>
    <rPh sb="4" eb="5">
      <t>およ</t>
    </rPh>
    <rPh sb="6" eb="9">
      <t>ほこうしゃ</t>
    </rPh>
    <rPh sb="9" eb="10">
      <t>など</t>
    </rPh>
    <rPh sb="11" eb="12">
      <t>たい</t>
    </rPh>
    <rPh sb="14" eb="18">
      <t>あんぜ</t>
    </rPh>
    <phoneticPr fontId="3" type="Hiragana"/>
  </si>
  <si>
    <t>・その他(　回/　月)</t>
  </si>
  <si>
    <t>・現金(　 %)　・手形(　 %)</t>
  </si>
  <si>
    <t>最終処分量</t>
    <rPh sb="0" eb="2">
      <t>さいしゅう</t>
    </rPh>
    <rPh sb="2" eb="4">
      <t>しょぶん</t>
    </rPh>
    <rPh sb="4" eb="5">
      <t>りょう</t>
    </rPh>
    <phoneticPr fontId="3" type="Hiragana"/>
  </si>
  <si>
    <t>共通仕様書に基づき、下記のとおり施工段階の予定時期を報告いたします。</t>
    <rPh sb="0" eb="5">
      <t>きょうつう</t>
    </rPh>
    <rPh sb="6" eb="7">
      <t>もと</t>
    </rPh>
    <rPh sb="10" eb="12">
      <t>かき</t>
    </rPh>
    <rPh sb="16" eb="21">
      <t>せこうだ</t>
    </rPh>
    <rPh sb="21" eb="26">
      <t>よていじ</t>
    </rPh>
    <rPh sb="26" eb="28">
      <t>ほうこく</t>
    </rPh>
    <phoneticPr fontId="3" type="Hiragana"/>
  </si>
  <si>
    <t>測点又は区別</t>
    <rPh sb="0" eb="2">
      <t>ソクテン</t>
    </rPh>
    <rPh sb="2" eb="3">
      <t>マタ</t>
    </rPh>
    <rPh sb="4" eb="6">
      <t>クベツ</t>
    </rPh>
    <phoneticPr fontId="76"/>
  </si>
  <si>
    <t>【振込先】</t>
    <rPh sb="1" eb="3">
      <t>フリコミ</t>
    </rPh>
    <rPh sb="3" eb="4">
      <t>サキ</t>
    </rPh>
    <phoneticPr fontId="76"/>
  </si>
  <si>
    <t>・手形期間　　　日間</t>
  </si>
  <si>
    <t>㎡</t>
  </si>
  <si>
    <t>累　計　額</t>
    <rPh sb="0" eb="1">
      <t>ルイ</t>
    </rPh>
    <rPh sb="2" eb="3">
      <t>ケイ</t>
    </rPh>
    <rPh sb="4" eb="5">
      <t>ガク</t>
    </rPh>
    <phoneticPr fontId="76"/>
  </si>
  <si>
    <t>(注)</t>
    <rPh sb="1" eb="2">
      <t>ちゅう</t>
    </rPh>
    <phoneticPr fontId="3" type="Hiragana"/>
  </si>
  <si>
    <t>第2回工期変更時</t>
    <rPh sb="3" eb="5">
      <t>こうき</t>
    </rPh>
    <rPh sb="5" eb="7">
      <t>へんこう</t>
    </rPh>
    <rPh sb="7" eb="8">
      <t>じ</t>
    </rPh>
    <phoneticPr fontId="3" type="Hiragana"/>
  </si>
  <si>
    <t>社会保険料等未加入業者（適用除外除く）を、１次下請契約の相手方としてはならない。</t>
    <rPh sb="0" eb="5">
      <t>しゃかいほ</t>
    </rPh>
    <rPh sb="5" eb="6">
      <t>など</t>
    </rPh>
    <rPh sb="6" eb="11">
      <t>みかにゅう</t>
    </rPh>
    <rPh sb="12" eb="16">
      <t>てきよう</t>
    </rPh>
    <rPh sb="16" eb="17">
      <t>のぞ</t>
    </rPh>
    <rPh sb="22" eb="23">
      <t>じ</t>
    </rPh>
    <rPh sb="23" eb="25">
      <t>したう</t>
    </rPh>
    <rPh sb="25" eb="27">
      <t>けいやく</t>
    </rPh>
    <rPh sb="28" eb="31">
      <t>あいて</t>
    </rPh>
    <phoneticPr fontId="3" type="Hiragana"/>
  </si>
  <si>
    <t>工事関係提出書類作成データ
　　</t>
    <rPh sb="0" eb="2">
      <t>こうじ</t>
    </rPh>
    <rPh sb="2" eb="4">
      <t>かんけい</t>
    </rPh>
    <rPh sb="4" eb="6">
      <t>ていしゅつ</t>
    </rPh>
    <rPh sb="6" eb="8">
      <t>しょるい</t>
    </rPh>
    <rPh sb="8" eb="10">
      <t>さくせい</t>
    </rPh>
    <phoneticPr fontId="3" type="Hiragana"/>
  </si>
  <si>
    <t>円</t>
    <rPh sb="0" eb="1">
      <t>エン</t>
    </rPh>
    <phoneticPr fontId="76"/>
  </si>
  <si>
    <t>主任技術者名</t>
    <rPh sb="0" eb="5">
      <t>しゅにんぎ</t>
    </rPh>
    <rPh sb="5" eb="6">
      <t>な</t>
    </rPh>
    <phoneticPr fontId="3" type="Hiragana"/>
  </si>
  <si>
    <t>円）</t>
    <rPh sb="0" eb="1">
      <t>エン</t>
    </rPh>
    <phoneticPr fontId="76"/>
  </si>
  <si>
    <t>様式-21</t>
    <rPh sb="0" eb="2">
      <t>ようしき</t>
    </rPh>
    <phoneticPr fontId="3" type="Hiragana"/>
  </si>
  <si>
    <t>監理技術者補佐名</t>
    <rPh sb="0" eb="5">
      <t>カンリギジュツシャ</t>
    </rPh>
    <rPh sb="5" eb="7">
      <t>ホサ</t>
    </rPh>
    <rPh sb="7" eb="8">
      <t>ナ</t>
    </rPh>
    <phoneticPr fontId="76"/>
  </si>
  <si>
    <t>支払い率</t>
    <rPh sb="0" eb="2">
      <t>しはら</t>
    </rPh>
    <rPh sb="3" eb="4">
      <t>りつ</t>
    </rPh>
    <phoneticPr fontId="3" type="Hiragana"/>
  </si>
  <si>
    <t>ｍｍ</t>
  </si>
  <si>
    <t>筑 後 市 長　　様</t>
    <rPh sb="0" eb="1">
      <t>チク</t>
    </rPh>
    <rPh sb="2" eb="3">
      <t>アト</t>
    </rPh>
    <rPh sb="4" eb="5">
      <t>シ</t>
    </rPh>
    <rPh sb="6" eb="7">
      <t>チョウ</t>
    </rPh>
    <phoneticPr fontId="76"/>
  </si>
  <si>
    <t>八女労働基準監督署</t>
    <rPh sb="0" eb="2">
      <t>やめ</t>
    </rPh>
    <rPh sb="2" eb="4">
      <t>ろうどう</t>
    </rPh>
    <rPh sb="4" eb="6">
      <t>きじゅん</t>
    </rPh>
    <rPh sb="6" eb="9">
      <t>かんとくしょ</t>
    </rPh>
    <phoneticPr fontId="3" type="Hiragana"/>
  </si>
  <si>
    <t>工事名</t>
    <rPh sb="0" eb="1">
      <t>コウ</t>
    </rPh>
    <rPh sb="1" eb="2">
      <t>コト</t>
    </rPh>
    <rPh sb="2" eb="3">
      <t>メイ</t>
    </rPh>
    <phoneticPr fontId="76"/>
  </si>
  <si>
    <t>会社（工場）名</t>
    <rPh sb="0" eb="2">
      <t>カイシャ</t>
    </rPh>
    <rPh sb="3" eb="5">
      <t>コウジョウ</t>
    </rPh>
    <rPh sb="6" eb="7">
      <t>メイ</t>
    </rPh>
    <phoneticPr fontId="76"/>
  </si>
  <si>
    <t>請求額</t>
    <rPh sb="0" eb="3">
      <t>せいき</t>
    </rPh>
    <phoneticPr fontId="3" type="Hiragana"/>
  </si>
  <si>
    <t>標記工事について、下記材料について確認されたく提出します。</t>
    <rPh sb="0" eb="2">
      <t>ヒョウキ</t>
    </rPh>
    <rPh sb="2" eb="4">
      <t>コウジ</t>
    </rPh>
    <rPh sb="9" eb="11">
      <t>カキ</t>
    </rPh>
    <rPh sb="11" eb="13">
      <t>ザイリョウ</t>
    </rPh>
    <rPh sb="17" eb="19">
      <t>カクニン</t>
    </rPh>
    <rPh sb="23" eb="25">
      <t>テイシュツ</t>
    </rPh>
    <phoneticPr fontId="76"/>
  </si>
  <si>
    <t>変更</t>
    <rPh sb="0" eb="2">
      <t>へんこう</t>
    </rPh>
    <phoneticPr fontId="3" type="Hiragana"/>
  </si>
  <si>
    <t>元請契約</t>
    <rPh sb="0" eb="2">
      <t>モトウケ</t>
    </rPh>
    <rPh sb="2" eb="4">
      <t>ケイヤク</t>
    </rPh>
    <phoneticPr fontId="76"/>
  </si>
  <si>
    <t>自ら立案実施した創意工夫や技術力</t>
    <rPh sb="0" eb="1">
      <t>ミズカ</t>
    </rPh>
    <rPh sb="2" eb="4">
      <t>リツアン</t>
    </rPh>
    <rPh sb="4" eb="6">
      <t>ジッシ</t>
    </rPh>
    <rPh sb="8" eb="10">
      <t>ソウイ</t>
    </rPh>
    <rPh sb="10" eb="12">
      <t>クフウ</t>
    </rPh>
    <rPh sb="13" eb="16">
      <t>ギジュツリョク</t>
    </rPh>
    <phoneticPr fontId="76"/>
  </si>
  <si>
    <t>工期</t>
    <rPh sb="0" eb="1">
      <t>コウ</t>
    </rPh>
    <rPh sb="1" eb="2">
      <t>キ</t>
    </rPh>
    <phoneticPr fontId="76"/>
  </si>
  <si>
    <t>受注者名</t>
    <rPh sb="0" eb="3">
      <t>ジュチュウシャ</t>
    </rPh>
    <rPh sb="3" eb="4">
      <t>ナ</t>
    </rPh>
    <phoneticPr fontId="76"/>
  </si>
  <si>
    <t>上記について</t>
    <rPh sb="0" eb="2">
      <t>ジョウキ</t>
    </rPh>
    <phoneticPr fontId="76"/>
  </si>
  <si>
    <t>代表者名</t>
    <rPh sb="0" eb="3">
      <t>だいひょうしゃ</t>
    </rPh>
    <rPh sb="3" eb="4">
      <t>な</t>
    </rPh>
    <phoneticPr fontId="3" type="Hiragana"/>
  </si>
  <si>
    <t>実施年月日</t>
    <rPh sb="0" eb="2">
      <t>ジッシ</t>
    </rPh>
    <rPh sb="2" eb="5">
      <t>ネンガッピ</t>
    </rPh>
    <phoneticPr fontId="76"/>
  </si>
  <si>
    <t>施工予定時期</t>
    <rPh sb="0" eb="6">
      <t>せこうよてい</t>
    </rPh>
    <phoneticPr fontId="3" type="Hiragana"/>
  </si>
  <si>
    <t>【報告下請負業者】</t>
    <rPh sb="1" eb="3">
      <t>ほうこく</t>
    </rPh>
    <rPh sb="3" eb="6">
      <t>したう</t>
    </rPh>
    <rPh sb="6" eb="8">
      <t>ぎょうしゃ</t>
    </rPh>
    <phoneticPr fontId="3" type="Hiragana"/>
  </si>
  <si>
    <t>㎥</t>
  </si>
  <si>
    <t>安   全   教   育   活   動   の   内   容</t>
  </si>
  <si>
    <t>大臣　特定</t>
    <rPh sb="0" eb="2">
      <t>ダイジン</t>
    </rPh>
    <rPh sb="3" eb="5">
      <t>トクテイ</t>
    </rPh>
    <phoneticPr fontId="76"/>
  </si>
  <si>
    <t>①この様式はＡ４で使用し、事故現場の平面図及び簡単な状況図を添付すること</t>
    <rPh sb="3" eb="5">
      <t>ヨウシキ</t>
    </rPh>
    <rPh sb="9" eb="11">
      <t>シヨウ</t>
    </rPh>
    <rPh sb="13" eb="15">
      <t>ジコ</t>
    </rPh>
    <rPh sb="15" eb="17">
      <t>ゲンバ</t>
    </rPh>
    <rPh sb="18" eb="21">
      <t>ヘイメンズ</t>
    </rPh>
    <rPh sb="21" eb="22">
      <t>オヨ</t>
    </rPh>
    <rPh sb="23" eb="25">
      <t>カンタン</t>
    </rPh>
    <rPh sb="26" eb="28">
      <t>ジョウキョウ</t>
    </rPh>
    <rPh sb="28" eb="29">
      <t>ズ</t>
    </rPh>
    <rPh sb="30" eb="32">
      <t>テンプ</t>
    </rPh>
    <phoneticPr fontId="76"/>
  </si>
  <si>
    <t>普通・当座</t>
    <rPh sb="0" eb="2">
      <t>フツウ</t>
    </rPh>
    <rPh sb="3" eb="5">
      <t>トウザ</t>
    </rPh>
    <phoneticPr fontId="76"/>
  </si>
  <si>
    <t>請 負 者</t>
    <rPh sb="0" eb="1">
      <t>ショウ</t>
    </rPh>
    <rPh sb="2" eb="3">
      <t>フ</t>
    </rPh>
    <rPh sb="4" eb="5">
      <t>シャ</t>
    </rPh>
    <phoneticPr fontId="76"/>
  </si>
  <si>
    <t>現場代理人</t>
    <rPh sb="0" eb="2">
      <t>ゲンバ</t>
    </rPh>
    <rPh sb="2" eb="4">
      <t>ダイリ</t>
    </rPh>
    <rPh sb="4" eb="5">
      <t>ニン</t>
    </rPh>
    <phoneticPr fontId="76"/>
  </si>
  <si>
    <t>工事検査員任命伺</t>
    <rPh sb="0" eb="2">
      <t>こうじ</t>
    </rPh>
    <rPh sb="2" eb="4">
      <t>けんさ</t>
    </rPh>
    <rPh sb="4" eb="5">
      <t>いん</t>
    </rPh>
    <rPh sb="5" eb="7">
      <t>にんめい</t>
    </rPh>
    <rPh sb="7" eb="8">
      <t>うかが</t>
    </rPh>
    <phoneticPr fontId="3" type="Hiragana"/>
  </si>
  <si>
    <t>主任(監理)技術者</t>
    <rPh sb="0" eb="2">
      <t>シュニン</t>
    </rPh>
    <rPh sb="3" eb="5">
      <t>カンリ</t>
    </rPh>
    <rPh sb="6" eb="9">
      <t>ギジュツシャ</t>
    </rPh>
    <phoneticPr fontId="76"/>
  </si>
  <si>
    <t>技能講習</t>
    <rPh sb="2" eb="4">
      <t>こうしゅう</t>
    </rPh>
    <phoneticPr fontId="3" type="Hiragana"/>
  </si>
  <si>
    <t>工事の該当</t>
    <rPh sb="0" eb="2">
      <t>こうじ</t>
    </rPh>
    <rPh sb="3" eb="5">
      <t>がいとう</t>
    </rPh>
    <phoneticPr fontId="3" type="Hiragana"/>
  </si>
  <si>
    <t>工事安全対策自己点検チェックリスト</t>
  </si>
  <si>
    <t>安全点検項目</t>
  </si>
  <si>
    <t>公衆災害防止項目</t>
  </si>
  <si>
    <t>・周辺環境への配慮</t>
    <rPh sb="1" eb="3">
      <t>シュウヘン</t>
    </rPh>
    <rPh sb="3" eb="5">
      <t>カンキョウ</t>
    </rPh>
    <rPh sb="7" eb="9">
      <t>ハイリョ</t>
    </rPh>
    <phoneticPr fontId="76"/>
  </si>
  <si>
    <t>各作業災害防止関係（労働災害防止項目）</t>
  </si>
  <si>
    <t>棄却点数</t>
    <rPh sb="0" eb="2">
      <t>キキャク</t>
    </rPh>
    <rPh sb="2" eb="4">
      <t>テンスウ</t>
    </rPh>
    <phoneticPr fontId="76"/>
  </si>
  <si>
    <t>市  意  見  欄</t>
    <rPh sb="0" eb="1">
      <t>シ</t>
    </rPh>
    <phoneticPr fontId="76"/>
  </si>
  <si>
    <t>点 検 日：</t>
  </si>
  <si>
    <t>回）</t>
    <rPh sb="0" eb="1">
      <t>かい</t>
    </rPh>
    <phoneticPr fontId="3" type="Hiragana"/>
  </si>
  <si>
    <t>専門技術者</t>
    <rPh sb="0" eb="2">
      <t>せんもん</t>
    </rPh>
    <rPh sb="2" eb="5">
      <t>ぎじゅつしゃ</t>
    </rPh>
    <phoneticPr fontId="3" type="Hiragana"/>
  </si>
  <si>
    <t>工 事 名：</t>
  </si>
  <si>
    <t>品質規格</t>
    <rPh sb="0" eb="2">
      <t>ヒンシツ</t>
    </rPh>
    <rPh sb="2" eb="4">
      <t>キカク</t>
    </rPh>
    <phoneticPr fontId="76"/>
  </si>
  <si>
    <t>請負業者：</t>
  </si>
  <si>
    <t>細　　別</t>
  </si>
  <si>
    <t>上記工事の施工計画書を提出します。</t>
    <rPh sb="0" eb="5">
      <t>じょうき</t>
    </rPh>
    <rPh sb="5" eb="11">
      <t>せこうけいか</t>
    </rPh>
    <rPh sb="11" eb="13">
      <t>ていしゅつ</t>
    </rPh>
    <phoneticPr fontId="3" type="Hiragana"/>
  </si>
  <si>
    <t>車両</t>
  </si>
  <si>
    <t>安全衛生に関する教育の内容（例：雇入時教育、職長教育、建設用リフトの運転の業務に係る特別教育）については「雇入・職長特別教育」欄に記載。</t>
    <rPh sb="0" eb="8">
      <t>あんぜんえいせ</t>
    </rPh>
    <rPh sb="8" eb="10">
      <t>きょういく</t>
    </rPh>
    <rPh sb="11" eb="13">
      <t>ないよう</t>
    </rPh>
    <rPh sb="13" eb="15">
      <t>(れ</t>
    </rPh>
    <rPh sb="16" eb="18">
      <t>やといい</t>
    </rPh>
    <rPh sb="19" eb="21">
      <t>きょういく</t>
    </rPh>
    <rPh sb="22" eb="24">
      <t>しょくちょう</t>
    </rPh>
    <rPh sb="24" eb="26">
      <t>きょういく</t>
    </rPh>
    <rPh sb="27" eb="30">
      <t>けんせつよう</t>
    </rPh>
    <rPh sb="34" eb="36">
      <t>うんてん</t>
    </rPh>
    <rPh sb="37" eb="39">
      <t>ぎょうむ</t>
    </rPh>
    <rPh sb="40" eb="41">
      <t>かか</t>
    </rPh>
    <rPh sb="42" eb="44">
      <t>とくべつ</t>
    </rPh>
    <rPh sb="44" eb="46">
      <t>きょういく</t>
    </rPh>
    <rPh sb="53" eb="55">
      <t>やといい</t>
    </rPh>
    <rPh sb="56" eb="58">
      <t>しょくちょう</t>
    </rPh>
    <rPh sb="58" eb="60">
      <t>とくべつ</t>
    </rPh>
    <rPh sb="60" eb="62">
      <t>きょういく</t>
    </rPh>
    <rPh sb="63" eb="64">
      <t>らん</t>
    </rPh>
    <rPh sb="65" eb="67">
      <t>きさい</t>
    </rPh>
    <phoneticPr fontId="3" type="Hiragana"/>
  </si>
  <si>
    <t>工　　期　　延　　期　　届</t>
    <rPh sb="0" eb="1">
      <t>こう</t>
    </rPh>
    <rPh sb="3" eb="4">
      <t>き</t>
    </rPh>
    <rPh sb="6" eb="7">
      <t>えん</t>
    </rPh>
    <rPh sb="9" eb="10">
      <t>き</t>
    </rPh>
    <rPh sb="12" eb="13">
      <t>とどけ</t>
    </rPh>
    <phoneticPr fontId="3" type="Hiragana"/>
  </si>
  <si>
    <t>歩行者</t>
  </si>
  <si>
    <t>チェック項目</t>
  </si>
  <si>
    <t>１ヶ月に１回以上の計画で提出</t>
    <rPh sb="1" eb="3">
      <t>かげつ</t>
    </rPh>
    <rPh sb="5" eb="6">
      <t>かい</t>
    </rPh>
    <rPh sb="6" eb="8">
      <t>いじょう</t>
    </rPh>
    <rPh sb="9" eb="11">
      <t>けいかく</t>
    </rPh>
    <rPh sb="12" eb="14">
      <t>ていしゅつ</t>
    </rPh>
    <phoneticPr fontId="3" type="Hiragana"/>
  </si>
  <si>
    <t xml:space="preserve"> バス停利用者等の安全を確保しているか</t>
  </si>
  <si>
    <t xml:space="preserve"> 作業中の区域は、周囲と明確に分けるため、さく等で隙間なく囲っているか</t>
  </si>
  <si>
    <t xml:space="preserve"> 関係者以外立入禁止の表示をしているか</t>
  </si>
  <si>
    <t xml:space="preserve"> 資材置場はさく等で囲っているか</t>
  </si>
  <si>
    <t>・連絡先等</t>
    <rPh sb="1" eb="4">
      <t>レンラクサキ</t>
    </rPh>
    <rPh sb="4" eb="5">
      <t>ナド</t>
    </rPh>
    <phoneticPr fontId="76"/>
  </si>
  <si>
    <t>性別</t>
    <rPh sb="0" eb="2">
      <t>セイベツ</t>
    </rPh>
    <phoneticPr fontId="76"/>
  </si>
  <si>
    <t xml:space="preserve"> 夜間及び暗闇（随道・建物内部等）作業場所には必要な照明器具が設置されているか</t>
  </si>
  <si>
    <t>事故の内訳</t>
    <rPh sb="0" eb="2">
      <t>ジコ</t>
    </rPh>
    <rPh sb="3" eb="5">
      <t>ウチワケ</t>
    </rPh>
    <phoneticPr fontId="76"/>
  </si>
  <si>
    <t xml:space="preserve"> 作業に応じた安全靴を着用しているか</t>
  </si>
  <si>
    <t>第１回工期変更</t>
    <rPh sb="0" eb="3">
      <t>だい</t>
    </rPh>
    <rPh sb="3" eb="5">
      <t>こうき</t>
    </rPh>
    <rPh sb="5" eb="7">
      <t>へんこう</t>
    </rPh>
    <phoneticPr fontId="3" type="Hiragana"/>
  </si>
  <si>
    <t>代表者名</t>
    <rPh sb="0" eb="4">
      <t>だいひ</t>
    </rPh>
    <phoneticPr fontId="3" type="Hiragana"/>
  </si>
  <si>
    <t>事故発生場所</t>
    <rPh sb="0" eb="2">
      <t>ジコ</t>
    </rPh>
    <rPh sb="2" eb="4">
      <t>ハッセイ</t>
    </rPh>
    <rPh sb="4" eb="6">
      <t>バショ</t>
    </rPh>
    <phoneticPr fontId="76"/>
  </si>
  <si>
    <t>の</t>
  </si>
  <si>
    <t xml:space="preserve"> ヘルメット未着用、袖まくり等の服装のみだれはないか</t>
  </si>
  <si>
    <t>専　任
非専任</t>
    <rPh sb="0" eb="3">
      <t>センニン</t>
    </rPh>
    <rPh sb="4" eb="5">
      <t>ヒ</t>
    </rPh>
    <rPh sb="5" eb="7">
      <t>センニン</t>
    </rPh>
    <phoneticPr fontId="76"/>
  </si>
  <si>
    <t>不承認</t>
    <rPh sb="0" eb="3">
      <t>フショウニン</t>
    </rPh>
    <phoneticPr fontId="76"/>
  </si>
  <si>
    <t xml:space="preserve"> 異常気象時の対策は十分か（雨、風、避難経路の確認等）</t>
  </si>
  <si>
    <t>主…主任技術者</t>
    <rPh sb="0" eb="1">
      <t>しゅ</t>
    </rPh>
    <rPh sb="2" eb="7">
      <t>しゅにんぎ</t>
    </rPh>
    <phoneticPr fontId="3" type="Hiragana"/>
  </si>
  <si>
    <t>事故の概要</t>
    <rPh sb="0" eb="2">
      <t>ジコ</t>
    </rPh>
    <rPh sb="3" eb="5">
      <t>ガイヨウ</t>
    </rPh>
    <phoneticPr fontId="76"/>
  </si>
  <si>
    <t>工事場所</t>
    <rPh sb="0" eb="2">
      <t>こうじ</t>
    </rPh>
    <rPh sb="2" eb="4">
      <t>ばしょ</t>
    </rPh>
    <phoneticPr fontId="3" type="Hiragana"/>
  </si>
  <si>
    <t xml:space="preserve"> 作業に応じて、必要な作業指揮者・監視員等を配置しているか。</t>
  </si>
  <si>
    <t xml:space="preserve"> 掘削肩付近に物を置いていないか。</t>
  </si>
  <si>
    <t>20225/1</t>
  </si>
  <si>
    <t>雇入・班長
特別教育</t>
    <rPh sb="0" eb="2">
      <t>やといい</t>
    </rPh>
    <rPh sb="3" eb="5">
      <t>はんちょう</t>
    </rPh>
    <rPh sb="6" eb="8">
      <t>とくべつ</t>
    </rPh>
    <rPh sb="8" eb="10">
      <t>きょういく</t>
    </rPh>
    <phoneticPr fontId="3" type="Hiragana"/>
  </si>
  <si>
    <t>（完成検査対象用）</t>
    <rPh sb="1" eb="3">
      <t>かんせい</t>
    </rPh>
    <rPh sb="3" eb="5">
      <t>けんさ</t>
    </rPh>
    <rPh sb="5" eb="7">
      <t>たいしょう</t>
    </rPh>
    <rPh sb="7" eb="8">
      <t>よう</t>
    </rPh>
    <phoneticPr fontId="3" type="Hiragana"/>
  </si>
  <si>
    <t xml:space="preserve"> 一般車両が通行する箇所の段差対策をしているか</t>
  </si>
  <si>
    <t>a</t>
  </si>
  <si>
    <t xml:space="preserve"> ガードマンは適切に配置しているか</t>
  </si>
  <si>
    <t xml:space="preserve"> 運搬車両の過積載は行っていないか</t>
  </si>
  <si>
    <t xml:space="preserve"> 歩行者の通行に危険な箇所（端部からの転落、突起物等）には、柵、危険表示等をしているか</t>
  </si>
  <si>
    <t>材　　料　　承　　認　　書</t>
    <rPh sb="0" eb="1">
      <t>ザイ</t>
    </rPh>
    <rPh sb="3" eb="4">
      <t>リョウ</t>
    </rPh>
    <rPh sb="6" eb="7">
      <t>ショウ</t>
    </rPh>
    <rPh sb="9" eb="10">
      <t>ニン</t>
    </rPh>
    <rPh sb="12" eb="13">
      <t>ショ</t>
    </rPh>
    <phoneticPr fontId="76"/>
  </si>
  <si>
    <t xml:space="preserve"> 立抗等の開口部は、転落防止の開口注意表示、及び作業終了時の安全ネットを設置しているか</t>
  </si>
  <si>
    <t>建設業退職金
共済制度</t>
    <rPh sb="0" eb="3">
      <t>けんせつぎょう</t>
    </rPh>
    <rPh sb="3" eb="6">
      <t>たいしょくきん</t>
    </rPh>
    <rPh sb="7" eb="11">
      <t>きょうさ</t>
    </rPh>
    <phoneticPr fontId="3" type="Hiragana"/>
  </si>
  <si>
    <t>・ＩＣＴ（情報通信技術）の活用　等</t>
    <rPh sb="5" eb="7">
      <t>ジョウホウ</t>
    </rPh>
    <rPh sb="7" eb="9">
      <t>ツウシン</t>
    </rPh>
    <rPh sb="9" eb="11">
      <t>ギジュツ</t>
    </rPh>
    <rPh sb="13" eb="15">
      <t>カツヨウ</t>
    </rPh>
    <rPh sb="16" eb="17">
      <t>ナド</t>
    </rPh>
    <phoneticPr fontId="76"/>
  </si>
  <si>
    <t xml:space="preserve"> 架空電線の保護（カバー）はなされているか</t>
  </si>
  <si>
    <t xml:space="preserve"> 電気ケーブルが車両通行区間を横断する箇所はカバー等による防護を行っているか</t>
  </si>
  <si>
    <t>代金支払方法等</t>
    <rPh sb="0" eb="2">
      <t>だいきん</t>
    </rPh>
    <rPh sb="2" eb="4">
      <t>しはらい</t>
    </rPh>
    <rPh sb="4" eb="7">
      <t>ほうほうなど</t>
    </rPh>
    <phoneticPr fontId="3" type="Hiragana"/>
  </si>
  <si>
    <t xml:space="preserve"> 電線の接地（アース）工事を確実に行なっているか</t>
  </si>
  <si>
    <t>住　　　　　　　　　所</t>
    <rPh sb="0" eb="11">
      <t>ジュウショ</t>
    </rPh>
    <phoneticPr fontId="76"/>
  </si>
  <si>
    <t>着手日</t>
    <rPh sb="0" eb="2">
      <t>ちゃくしゅ</t>
    </rPh>
    <rPh sb="2" eb="3">
      <t>び</t>
    </rPh>
    <phoneticPr fontId="3" type="Hiragana"/>
  </si>
  <si>
    <t>点 検 者：</t>
  </si>
  <si>
    <t>主任(監理)技術者：　</t>
  </si>
  <si>
    <t xml:space="preserve"> 建設機械の作業範囲の立入禁止処置、または誘導員による接触防止対策をとっているか</t>
  </si>
  <si>
    <t>日</t>
    <rPh sb="0" eb="1">
      <t>ニチ</t>
    </rPh>
    <phoneticPr fontId="76"/>
  </si>
  <si>
    <t>課長</t>
    <rPh sb="0" eb="2">
      <t>かちょう</t>
    </rPh>
    <phoneticPr fontId="3" type="Hiragana"/>
  </si>
  <si>
    <t>様式-9</t>
    <rPh sb="0" eb="2">
      <t>ヨウシキ</t>
    </rPh>
    <phoneticPr fontId="76"/>
  </si>
  <si>
    <t>工事打合せ簿</t>
    <rPh sb="0" eb="2">
      <t>コウジ</t>
    </rPh>
    <rPh sb="2" eb="4">
      <t>ウチアワ</t>
    </rPh>
    <rPh sb="5" eb="6">
      <t>ボ</t>
    </rPh>
    <phoneticPr fontId="76"/>
  </si>
  <si>
    <t>工 事 打 合 せ 簿</t>
    <rPh sb="0" eb="1">
      <t>こう</t>
    </rPh>
    <rPh sb="2" eb="3">
      <t>こと</t>
    </rPh>
    <rPh sb="4" eb="5">
      <t>だ</t>
    </rPh>
    <rPh sb="6" eb="7">
      <t>ごう</t>
    </rPh>
    <rPh sb="10" eb="11">
      <t>ぼ</t>
    </rPh>
    <phoneticPr fontId="3" type="Hiragana"/>
  </si>
  <si>
    <t>発 議 者</t>
    <rPh sb="0" eb="1">
      <t>ハッ</t>
    </rPh>
    <rPh sb="2" eb="3">
      <t>ギ</t>
    </rPh>
    <rPh sb="4" eb="5">
      <t>モノ</t>
    </rPh>
    <phoneticPr fontId="76"/>
  </si>
  <si>
    <t>工 事 名</t>
    <rPh sb="0" eb="1">
      <t>コウ</t>
    </rPh>
    <rPh sb="2" eb="3">
      <t>コト</t>
    </rPh>
    <rPh sb="4" eb="5">
      <t>メイ</t>
    </rPh>
    <phoneticPr fontId="76"/>
  </si>
  <si>
    <t>発注者</t>
    <rPh sb="0" eb="3">
      <t>はっちゅうしゃ</t>
    </rPh>
    <phoneticPr fontId="3" type="Hiragana"/>
  </si>
  <si>
    <t>発注者</t>
    <rPh sb="0" eb="3">
      <t>ハッチュウシャ</t>
    </rPh>
    <phoneticPr fontId="76"/>
  </si>
  <si>
    <t>２．兼務する工事（既契約工事）</t>
    <rPh sb="2" eb="4">
      <t>けんむ</t>
    </rPh>
    <rPh sb="6" eb="8">
      <t>こうじ</t>
    </rPh>
    <rPh sb="9" eb="12">
      <t>きけいやく</t>
    </rPh>
    <rPh sb="12" eb="14">
      <t>こうじ</t>
    </rPh>
    <phoneticPr fontId="3" type="Hiragana"/>
  </si>
  <si>
    <t>（</t>
  </si>
  <si>
    <t>担当係長</t>
    <rPh sb="0" eb="4">
      <t>タントウ</t>
    </rPh>
    <phoneticPr fontId="76"/>
  </si>
  <si>
    <t>様式-31</t>
    <rPh sb="0" eb="2">
      <t>ヨウシキ</t>
    </rPh>
    <phoneticPr fontId="76"/>
  </si>
  <si>
    <t>習…外国人技能実習生</t>
    <rPh sb="0" eb="1">
      <t>しゅう</t>
    </rPh>
    <rPh sb="2" eb="5">
      <t>がい</t>
    </rPh>
    <rPh sb="5" eb="7">
      <t>ぎのう</t>
    </rPh>
    <rPh sb="7" eb="10">
      <t>じっしゅうせい</t>
    </rPh>
    <phoneticPr fontId="3" type="Hiragana"/>
  </si>
  <si>
    <t>・福岡県新技術・新工法ライブラリーの活用</t>
    <rPh sb="1" eb="4">
      <t>フクオカケン</t>
    </rPh>
    <rPh sb="4" eb="7">
      <t>シンギジュツ</t>
    </rPh>
    <rPh sb="8" eb="11">
      <t>シンコウホウ</t>
    </rPh>
    <rPh sb="18" eb="20">
      <t>カツヨウ</t>
    </rPh>
    <phoneticPr fontId="76"/>
  </si>
  <si>
    <t>工期の延期を請求する場合提出</t>
    <rPh sb="0" eb="2">
      <t>こうき</t>
    </rPh>
    <rPh sb="3" eb="5">
      <t>えんき</t>
    </rPh>
    <rPh sb="6" eb="8">
      <t>せいきゅう</t>
    </rPh>
    <rPh sb="12" eb="14">
      <t>ていしゅつ</t>
    </rPh>
    <phoneticPr fontId="3" type="Hiragana"/>
  </si>
  <si>
    <t>発議年月日</t>
    <rPh sb="0" eb="2">
      <t>ハツギ</t>
    </rPh>
    <rPh sb="2" eb="5">
      <t>ネンガッピ</t>
    </rPh>
    <phoneticPr fontId="76"/>
  </si>
  <si>
    <t>第１回
変更契約</t>
    <rPh sb="0" eb="3">
      <t>だい</t>
    </rPh>
    <rPh sb="4" eb="6">
      <t>へんこう</t>
    </rPh>
    <rPh sb="6" eb="8">
      <t>けいやく</t>
    </rPh>
    <phoneticPr fontId="3" type="Hiragana"/>
  </si>
  <si>
    <t>課　　長</t>
    <rPh sb="0" eb="1">
      <t>カ</t>
    </rPh>
    <rPh sb="3" eb="4">
      <t>チョウ</t>
    </rPh>
    <phoneticPr fontId="76"/>
  </si>
  <si>
    <t>番号</t>
    <rPh sb="0" eb="2">
      <t>ばんごう</t>
    </rPh>
    <phoneticPr fontId="3" type="Hiragana"/>
  </si>
  <si>
    <t>年月日：</t>
    <rPh sb="0" eb="3">
      <t>ネンガッピ</t>
    </rPh>
    <phoneticPr fontId="76"/>
  </si>
  <si>
    <t>・完成払</t>
    <rPh sb="1" eb="3">
      <t>かんせい</t>
    </rPh>
    <rPh sb="3" eb="4">
      <t>はら</t>
    </rPh>
    <phoneticPr fontId="3" type="Hiragana"/>
  </si>
  <si>
    <t>段階確認書</t>
    <rPh sb="0" eb="2">
      <t>だんかい</t>
    </rPh>
    <rPh sb="2" eb="5">
      <t>かくにんしょ</t>
    </rPh>
    <phoneticPr fontId="3" type="Hiragana"/>
  </si>
  <si>
    <t>様式-4</t>
    <rPh sb="0" eb="2">
      <t>ようしき</t>
    </rPh>
    <phoneticPr fontId="3" type="Hiragana"/>
  </si>
  <si>
    <t>担当工事内容</t>
    <rPh sb="0" eb="4">
      <t>たんとう</t>
    </rPh>
    <rPh sb="4" eb="6">
      <t>ないよう</t>
    </rPh>
    <phoneticPr fontId="3" type="Hiragana"/>
  </si>
  <si>
    <t>現場代理人</t>
    <rPh sb="0" eb="1">
      <t>ゲン</t>
    </rPh>
    <rPh sb="1" eb="2">
      <t>バ</t>
    </rPh>
    <rPh sb="2" eb="5">
      <t>ダイリニン</t>
    </rPh>
    <phoneticPr fontId="76"/>
  </si>
  <si>
    <t>再…危険有害業務・再発防止教育</t>
    <rPh sb="0" eb="1">
      <t>さい</t>
    </rPh>
    <rPh sb="2" eb="6">
      <t>きけんゆ</t>
    </rPh>
    <rPh sb="6" eb="8">
      <t>ぎょうむ</t>
    </rPh>
    <rPh sb="9" eb="11">
      <t>さい</t>
    </rPh>
    <rPh sb="11" eb="13">
      <t>ぼうし</t>
    </rPh>
    <rPh sb="13" eb="15">
      <t>きょういく</t>
    </rPh>
    <phoneticPr fontId="3" type="Hiragana"/>
  </si>
  <si>
    <t>細別</t>
    <rPh sb="0" eb="2">
      <t>さい</t>
    </rPh>
    <phoneticPr fontId="3" type="Hiragana"/>
  </si>
  <si>
    <t>3．兼務箇所図</t>
    <rPh sb="2" eb="4">
      <t>けんむ</t>
    </rPh>
    <rPh sb="4" eb="6">
      <t>かしょ</t>
    </rPh>
    <rPh sb="6" eb="7">
      <t>ず</t>
    </rPh>
    <phoneticPr fontId="3" type="Hiragana"/>
  </si>
  <si>
    <t>記</t>
    <rPh sb="0" eb="1">
      <t>キ</t>
    </rPh>
    <phoneticPr fontId="76"/>
  </si>
  <si>
    <t>材料名</t>
    <rPh sb="0" eb="2">
      <t>ザイリョウ</t>
    </rPh>
    <rPh sb="2" eb="3">
      <t>メイ</t>
    </rPh>
    <phoneticPr fontId="76"/>
  </si>
  <si>
    <t>データ入力画面へ</t>
    <rPh sb="3" eb="5">
      <t>に</t>
    </rPh>
    <rPh sb="5" eb="7">
      <t>がめん</t>
    </rPh>
    <phoneticPr fontId="3" type="Hiragana"/>
  </si>
  <si>
    <t>工 事 名 ：</t>
    <rPh sb="0" eb="1">
      <t>コウ</t>
    </rPh>
    <rPh sb="2" eb="3">
      <t>コト</t>
    </rPh>
    <rPh sb="4" eb="5">
      <t>メイ</t>
    </rPh>
    <phoneticPr fontId="76"/>
  </si>
  <si>
    <t>請負金額</t>
    <rPh sb="0" eb="4">
      <t>うけおい</t>
    </rPh>
    <phoneticPr fontId="3" type="Hiragana"/>
  </si>
  <si>
    <t>実測値</t>
    <rPh sb="0" eb="3">
      <t>ジッソクチ</t>
    </rPh>
    <phoneticPr fontId="76"/>
  </si>
  <si>
    <t>工程表（契約当初工程と現在迄の実際の工程及び延長工程の３工程を対照させ、</t>
    <rPh sb="0" eb="3">
      <t>こうていひょう</t>
    </rPh>
    <rPh sb="4" eb="8">
      <t>けいやく</t>
    </rPh>
    <rPh sb="8" eb="10">
      <t>こうてい</t>
    </rPh>
    <rPh sb="11" eb="14">
      <t>げんざいまで</t>
    </rPh>
    <rPh sb="15" eb="17">
      <t>じっさい</t>
    </rPh>
    <rPh sb="18" eb="20">
      <t>こうてい</t>
    </rPh>
    <rPh sb="20" eb="21">
      <t>およ</t>
    </rPh>
    <rPh sb="22" eb="26">
      <t>えんちょ</t>
    </rPh>
    <rPh sb="28" eb="30">
      <t>こうてい</t>
    </rPh>
    <rPh sb="31" eb="33">
      <t>たいしょう</t>
    </rPh>
    <phoneticPr fontId="3" type="Hiragana"/>
  </si>
  <si>
    <t>使用数量</t>
    <rPh sb="0" eb="2">
      <t>シヨウ</t>
    </rPh>
    <rPh sb="2" eb="4">
      <t>スウリョウ</t>
    </rPh>
    <phoneticPr fontId="76"/>
  </si>
  <si>
    <t>承認</t>
    <rPh sb="0" eb="2">
      <t>ショウニン</t>
    </rPh>
    <phoneticPr fontId="76"/>
  </si>
  <si>
    <t>その他</t>
    <rPh sb="2" eb="3">
      <t>た</t>
    </rPh>
    <phoneticPr fontId="3" type="Hiragana"/>
  </si>
  <si>
    <t>元請名称</t>
    <rPh sb="0" eb="2">
      <t>もとうけ</t>
    </rPh>
    <rPh sb="2" eb="4">
      <t>めいしょう</t>
    </rPh>
    <phoneticPr fontId="3" type="Hiragana"/>
  </si>
  <si>
    <t>工　期</t>
    <rPh sb="0" eb="1">
      <t>こう</t>
    </rPh>
    <rPh sb="2" eb="3">
      <t>き</t>
    </rPh>
    <phoneticPr fontId="3" type="Hiragana"/>
  </si>
  <si>
    <t>県内</t>
    <rPh sb="0" eb="2">
      <t>ケンナイ</t>
    </rPh>
    <phoneticPr fontId="76"/>
  </si>
  <si>
    <t>県外</t>
    <rPh sb="0" eb="2">
      <t>ケンガイ</t>
    </rPh>
    <phoneticPr fontId="76"/>
  </si>
  <si>
    <t>添付
資料</t>
    <rPh sb="0" eb="2">
      <t>テンプ</t>
    </rPh>
    <rPh sb="3" eb="5">
      <t>シリョウ</t>
    </rPh>
    <phoneticPr fontId="76"/>
  </si>
  <si>
    <t>工　事　名</t>
    <rPh sb="0" eb="1">
      <t>コウ</t>
    </rPh>
    <rPh sb="2" eb="3">
      <t>コト</t>
    </rPh>
    <rPh sb="4" eb="5">
      <t>ナ</t>
    </rPh>
    <phoneticPr fontId="76"/>
  </si>
  <si>
    <t>有</t>
    <rPh sb="0" eb="1">
      <t>ウ</t>
    </rPh>
    <phoneticPr fontId="76"/>
  </si>
  <si>
    <t>変 更 工 程 表</t>
    <rPh sb="0" eb="1">
      <t>へん</t>
    </rPh>
    <rPh sb="2" eb="3">
      <t>こう</t>
    </rPh>
    <rPh sb="4" eb="5">
      <t>こう</t>
    </rPh>
    <phoneticPr fontId="3" type="Hiragana"/>
  </si>
  <si>
    <t>施工場所</t>
    <rPh sb="0" eb="2">
      <t>セコウ</t>
    </rPh>
    <rPh sb="2" eb="4">
      <t>バショ</t>
    </rPh>
    <phoneticPr fontId="76"/>
  </si>
  <si>
    <t>備考</t>
    <rPh sb="0" eb="2">
      <t>ビコウ</t>
    </rPh>
    <phoneticPr fontId="76"/>
  </si>
  <si>
    <t>雇用保険欄には右側に被保険者番号の下４桁を記載。（日雇労働被保険者の場合には左欄に「日雇保険」と記載）事業主である等により雇用保険の適用除外である場合には左欄に「適用除外」と記載。</t>
    <rPh sb="0" eb="4">
      <t>こようほ</t>
    </rPh>
    <rPh sb="4" eb="5">
      <t>らん</t>
    </rPh>
    <rPh sb="7" eb="9">
      <t>みぎがわ</t>
    </rPh>
    <rPh sb="10" eb="14">
      <t>ひほけんしゃ</t>
    </rPh>
    <rPh sb="14" eb="16">
      <t>ばんごう</t>
    </rPh>
    <rPh sb="17" eb="18">
      <t>しも</t>
    </rPh>
    <rPh sb="21" eb="23">
      <t>きさい</t>
    </rPh>
    <rPh sb="24" eb="29">
      <t>(ひやとい</t>
    </rPh>
    <rPh sb="29" eb="33">
      <t>ひほけんしゃ</t>
    </rPh>
    <rPh sb="38" eb="41">
      <t>ひだ</t>
    </rPh>
    <rPh sb="42" eb="44">
      <t>ひやとい</t>
    </rPh>
    <rPh sb="44" eb="46">
      <t>ほけん</t>
    </rPh>
    <rPh sb="48" eb="50">
      <t>きさい</t>
    </rPh>
    <rPh sb="51" eb="54">
      <t>じぎょうぬし</t>
    </rPh>
    <rPh sb="57" eb="58">
      <t>など</t>
    </rPh>
    <rPh sb="61" eb="65">
      <t>こようほけん</t>
    </rPh>
    <rPh sb="68" eb="70">
      <t>じょがい</t>
    </rPh>
    <rPh sb="77" eb="80">
      <t>ひだ</t>
    </rPh>
    <rPh sb="81" eb="85">
      <t>てきよう</t>
    </rPh>
    <rPh sb="87" eb="89">
      <t>きさい</t>
    </rPh>
    <phoneticPr fontId="3" type="Hiragana"/>
  </si>
  <si>
    <t>：環境保全の工夫　等</t>
    <rPh sb="1" eb="3">
      <t>カンキョウ</t>
    </rPh>
    <rPh sb="3" eb="5">
      <t>ホゼン</t>
    </rPh>
    <rPh sb="6" eb="8">
      <t>クフウ</t>
    </rPh>
    <rPh sb="9" eb="10">
      <t>ナド</t>
    </rPh>
    <phoneticPr fontId="76"/>
  </si>
  <si>
    <t>工事場所等</t>
    <rPh sb="0" eb="1">
      <t>コウ</t>
    </rPh>
    <rPh sb="1" eb="2">
      <t>コト</t>
    </rPh>
    <rPh sb="2" eb="4">
      <t>バショ</t>
    </rPh>
    <rPh sb="4" eb="5">
      <t>トウ</t>
    </rPh>
    <phoneticPr fontId="76"/>
  </si>
  <si>
    <t>健康保険</t>
    <rPh sb="0" eb="4">
      <t>けんこう</t>
    </rPh>
    <phoneticPr fontId="3" type="Hiragana"/>
  </si>
  <si>
    <t>上記について、段階確認を実施し確認した。</t>
    <rPh sb="0" eb="2">
      <t>じょうき</t>
    </rPh>
    <rPh sb="7" eb="9">
      <t>だんかい</t>
    </rPh>
    <rPh sb="9" eb="11">
      <t>かくにん</t>
    </rPh>
    <rPh sb="12" eb="14">
      <t>じっし</t>
    </rPh>
    <rPh sb="15" eb="17">
      <t>かくにん</t>
    </rPh>
    <phoneticPr fontId="3" type="Hiragana"/>
  </si>
  <si>
    <t>工    期</t>
    <rPh sb="0" eb="1">
      <t>こう</t>
    </rPh>
    <rPh sb="5" eb="6">
      <t>き</t>
    </rPh>
    <phoneticPr fontId="3" type="Hiragana"/>
  </si>
  <si>
    <t>下記種別について、段階確認を行う予定であるので通知します。</t>
    <rPh sb="0" eb="2">
      <t>かき</t>
    </rPh>
    <rPh sb="2" eb="4">
      <t>しゅべつ</t>
    </rPh>
    <rPh sb="9" eb="11">
      <t>だんかい</t>
    </rPh>
    <rPh sb="11" eb="13">
      <t>かくにん</t>
    </rPh>
    <rPh sb="14" eb="15">
      <t>おこな</t>
    </rPh>
    <rPh sb="16" eb="18">
      <t>よてい</t>
    </rPh>
    <rPh sb="23" eb="25">
      <t>つうち</t>
    </rPh>
    <phoneticPr fontId="3" type="Hiragana"/>
  </si>
  <si>
    <t>通　　　知　　　書</t>
    <rPh sb="0" eb="1">
      <t>つう</t>
    </rPh>
    <rPh sb="4" eb="5">
      <t>ち</t>
    </rPh>
    <rPh sb="8" eb="9">
      <t>しょ</t>
    </rPh>
    <phoneticPr fontId="3" type="Hiragana"/>
  </si>
  <si>
    <t>受信者</t>
    <rPh sb="0" eb="1">
      <t>じゅ</t>
    </rPh>
    <rPh sb="1" eb="3">
      <t>しんじゃ</t>
    </rPh>
    <phoneticPr fontId="3" type="Hiragana"/>
  </si>
  <si>
    <t>施工予定表</t>
    <rPh sb="0" eb="2">
      <t>せこう</t>
    </rPh>
    <rPh sb="2" eb="5">
      <t>よていひょう</t>
    </rPh>
    <phoneticPr fontId="3" type="Hiragana"/>
  </si>
  <si>
    <t>筑後市</t>
    <rPh sb="0" eb="3">
      <t>ちくごし</t>
    </rPh>
    <phoneticPr fontId="3" type="Hiragana"/>
  </si>
  <si>
    <t>入力例参照</t>
    <rPh sb="0" eb="2">
      <t>にゅうりょく</t>
    </rPh>
    <rPh sb="2" eb="3">
      <t>れい</t>
    </rPh>
    <rPh sb="3" eb="5">
      <t>さんしょう</t>
    </rPh>
    <phoneticPr fontId="3" type="Hiragana"/>
  </si>
  <si>
    <t>様式-11</t>
    <rPh sb="0" eb="2">
      <t>ようしき</t>
    </rPh>
    <phoneticPr fontId="3" type="Hiragana"/>
  </si>
  <si>
    <t>種別</t>
    <rPh sb="0" eb="2">
      <t>しゅべつ</t>
    </rPh>
    <phoneticPr fontId="3" type="Hiragana"/>
  </si>
  <si>
    <t>工事名</t>
    <rPh sb="0" eb="2">
      <t>こうじ</t>
    </rPh>
    <rPh sb="2" eb="3">
      <t>な</t>
    </rPh>
    <phoneticPr fontId="3" type="Hiragana"/>
  </si>
  <si>
    <t>建設発生土処分地確認書</t>
    <rPh sb="0" eb="2">
      <t>けんせつ</t>
    </rPh>
    <rPh sb="2" eb="5">
      <t>はっせいど</t>
    </rPh>
    <rPh sb="5" eb="8">
      <t>しょぶ</t>
    </rPh>
    <rPh sb="8" eb="11">
      <t>かくにんしょ</t>
    </rPh>
    <phoneticPr fontId="3" type="Hiragana"/>
  </si>
  <si>
    <t>確認時期項目</t>
    <rPh sb="0" eb="4">
      <t>かくにん</t>
    </rPh>
    <rPh sb="4" eb="6">
      <t>こうもく</t>
    </rPh>
    <phoneticPr fontId="3" type="Hiragana"/>
  </si>
  <si>
    <t>安全・訓練等の活動計画書</t>
    <rPh sb="0" eb="2">
      <t>あんぜん</t>
    </rPh>
    <rPh sb="3" eb="5">
      <t>くんれん</t>
    </rPh>
    <rPh sb="5" eb="6">
      <t>など</t>
    </rPh>
    <rPh sb="7" eb="9">
      <t>かつどう</t>
    </rPh>
    <rPh sb="9" eb="12">
      <t>けいか</t>
    </rPh>
    <phoneticPr fontId="3" type="Hiragana"/>
  </si>
  <si>
    <t>１．(協議・承認）には、いずれかに印をつける。</t>
    <rPh sb="3" eb="5">
      <t>きょうぎ</t>
    </rPh>
    <rPh sb="6" eb="8">
      <t>しょうにん</t>
    </rPh>
    <rPh sb="17" eb="18">
      <t>しるし</t>
    </rPh>
    <phoneticPr fontId="3" type="Hiragana"/>
  </si>
  <si>
    <t>筑後 三郎</t>
    <rPh sb="0" eb="2">
      <t>ちくご</t>
    </rPh>
    <rPh sb="3" eb="5">
      <t>さぶろう</t>
    </rPh>
    <phoneticPr fontId="3" type="Hiragana"/>
  </si>
  <si>
    <t>現場代理人名</t>
    <rPh sb="0" eb="2">
      <t>げんば</t>
    </rPh>
    <rPh sb="2" eb="5">
      <t>だいりにん</t>
    </rPh>
    <rPh sb="5" eb="6">
      <t>な</t>
    </rPh>
    <phoneticPr fontId="3" type="Hiragana"/>
  </si>
  <si>
    <t>住所</t>
    <rPh sb="0" eb="2">
      <t>じゅうしょ</t>
    </rPh>
    <phoneticPr fontId="3" type="Hiragana"/>
  </si>
  <si>
    <t>注文者名</t>
    <rPh sb="0" eb="3">
      <t>ちゅう</t>
    </rPh>
    <rPh sb="3" eb="4">
      <t>な</t>
    </rPh>
    <phoneticPr fontId="3" type="Hiragana"/>
  </si>
  <si>
    <t>受注者名</t>
    <rPh sb="0" eb="3">
      <t>じゅちゅうしゃ</t>
    </rPh>
    <rPh sb="3" eb="4">
      <t>な</t>
    </rPh>
    <phoneticPr fontId="3" type="Hiragana"/>
  </si>
  <si>
    <t>記事</t>
    <rPh sb="0" eb="2">
      <t>きじ</t>
    </rPh>
    <phoneticPr fontId="3" type="Hiragana"/>
  </si>
  <si>
    <t>市道〇〇線道路改良工事</t>
    <rPh sb="0" eb="2">
      <t>しどう</t>
    </rPh>
    <rPh sb="4" eb="5">
      <t>せん</t>
    </rPh>
    <rPh sb="5" eb="11">
      <t>どうろかい</t>
    </rPh>
    <phoneticPr fontId="3" type="Hiragana"/>
  </si>
  <si>
    <t>就…外国人建設就労者</t>
    <rPh sb="0" eb="1">
      <t>しゅう</t>
    </rPh>
    <rPh sb="2" eb="5">
      <t>がい</t>
    </rPh>
    <rPh sb="5" eb="7">
      <t>けんせつ</t>
    </rPh>
    <rPh sb="7" eb="10">
      <t>しゅうろうしゃ</t>
    </rPh>
    <phoneticPr fontId="3" type="Hiragana"/>
  </si>
  <si>
    <t>情報の通報者名</t>
    <rPh sb="0" eb="2">
      <t>ジョウホウ</t>
    </rPh>
    <rPh sb="3" eb="6">
      <t>ツウホウシャ</t>
    </rPh>
    <rPh sb="6" eb="7">
      <t>ナ</t>
    </rPh>
    <phoneticPr fontId="76"/>
  </si>
  <si>
    <t>令和</t>
    <rPh sb="0" eb="1">
      <t>レイ</t>
    </rPh>
    <rPh sb="1" eb="2">
      <t>ワ</t>
    </rPh>
    <phoneticPr fontId="76"/>
  </si>
  <si>
    <t>区分</t>
    <rPh sb="0" eb="2">
      <t>クブン</t>
    </rPh>
    <phoneticPr fontId="76"/>
  </si>
  <si>
    <t>日</t>
    <rPh sb="0" eb="1">
      <t>にち</t>
    </rPh>
    <phoneticPr fontId="3" type="Hiragana"/>
  </si>
  <si>
    <t>発信者</t>
    <rPh sb="0" eb="3">
      <t>ハッシンシャ</t>
    </rPh>
    <phoneticPr fontId="76"/>
  </si>
  <si>
    <t>事故発生月日</t>
    <rPh sb="0" eb="2">
      <t>ジコ</t>
    </rPh>
    <rPh sb="2" eb="4">
      <t>ハッセイ</t>
    </rPh>
    <rPh sb="4" eb="6">
      <t>ツキヒ</t>
    </rPh>
    <phoneticPr fontId="76"/>
  </si>
  <si>
    <t>係</t>
    <rPh sb="0" eb="1">
      <t>カカリ</t>
    </rPh>
    <phoneticPr fontId="76"/>
  </si>
  <si>
    <t>②工事事故発生確認後、直ちに電話により担当部署に連絡する。また、状況を把握でき次第、早急にメール又は</t>
    <rPh sb="1" eb="3">
      <t>コウジ</t>
    </rPh>
    <rPh sb="3" eb="5">
      <t>ジコ</t>
    </rPh>
    <rPh sb="5" eb="7">
      <t>ハッセイ</t>
    </rPh>
    <rPh sb="7" eb="9">
      <t>カクニン</t>
    </rPh>
    <rPh sb="9" eb="10">
      <t>ゴ</t>
    </rPh>
    <rPh sb="11" eb="12">
      <t>タダ</t>
    </rPh>
    <rPh sb="14" eb="16">
      <t>デンワ</t>
    </rPh>
    <rPh sb="19" eb="21">
      <t>タントウ</t>
    </rPh>
    <rPh sb="21" eb="23">
      <t>ブショ</t>
    </rPh>
    <rPh sb="24" eb="26">
      <t>レンラク</t>
    </rPh>
    <rPh sb="32" eb="34">
      <t>ジョウキョウ</t>
    </rPh>
    <rPh sb="35" eb="37">
      <t>ハアク</t>
    </rPh>
    <rPh sb="39" eb="41">
      <t>シダイ</t>
    </rPh>
    <rPh sb="42" eb="44">
      <t>ソウキュウ</t>
    </rPh>
    <rPh sb="48" eb="49">
      <t>マタ</t>
    </rPh>
    <phoneticPr fontId="76"/>
  </si>
  <si>
    <t>創意工夫</t>
    <rPh sb="0" eb="2">
      <t>ソウイ</t>
    </rPh>
    <rPh sb="2" eb="4">
      <t>クフウ</t>
    </rPh>
    <phoneticPr fontId="76"/>
  </si>
  <si>
    <t>上記工事の検査について、下記の者を任命してよろしいか伺います。</t>
    <rPh sb="0" eb="2">
      <t>じょうき</t>
    </rPh>
    <rPh sb="2" eb="4">
      <t>こうじ</t>
    </rPh>
    <rPh sb="5" eb="7">
      <t>けんさ</t>
    </rPh>
    <rPh sb="12" eb="14">
      <t>かき</t>
    </rPh>
    <rPh sb="15" eb="16">
      <t>もの</t>
    </rPh>
    <rPh sb="17" eb="19">
      <t>にんめい</t>
    </rPh>
    <rPh sb="26" eb="27">
      <t>うかが</t>
    </rPh>
    <phoneticPr fontId="3" type="Hiragana"/>
  </si>
  <si>
    <t>ＦＡＸで担当部署に本様式により報告を行うものとし、更に詳細な状況が把握された段階で逐次報告するものとする。</t>
    <rPh sb="4" eb="6">
      <t>タントウ</t>
    </rPh>
    <rPh sb="6" eb="8">
      <t>ブショ</t>
    </rPh>
    <rPh sb="9" eb="10">
      <t>ホン</t>
    </rPh>
    <rPh sb="10" eb="12">
      <t>ヨウシキ</t>
    </rPh>
    <rPh sb="15" eb="17">
      <t>ホウコク</t>
    </rPh>
    <rPh sb="18" eb="19">
      <t>オコナ</t>
    </rPh>
    <rPh sb="25" eb="26">
      <t>サラ</t>
    </rPh>
    <rPh sb="27" eb="29">
      <t>ショウサイ</t>
    </rPh>
    <rPh sb="30" eb="32">
      <t>ジョウキョウ</t>
    </rPh>
    <rPh sb="33" eb="35">
      <t>ハアク</t>
    </rPh>
    <rPh sb="38" eb="40">
      <t>ダンカイ</t>
    </rPh>
    <rPh sb="41" eb="43">
      <t>チクジ</t>
    </rPh>
    <rPh sb="43" eb="45">
      <t>ホウコク</t>
    </rPh>
    <phoneticPr fontId="76"/>
  </si>
  <si>
    <t>創意工夫実施状況</t>
    <rPh sb="0" eb="2">
      <t>そうい</t>
    </rPh>
    <rPh sb="2" eb="4">
      <t>くふう</t>
    </rPh>
    <rPh sb="4" eb="6">
      <t>じっし</t>
    </rPh>
    <rPh sb="6" eb="8">
      <t>じょうきょう</t>
    </rPh>
    <phoneticPr fontId="3" type="Hiragana"/>
  </si>
  <si>
    <t>氏名</t>
    <rPh sb="0" eb="2">
      <t>シメイ</t>
    </rPh>
    <phoneticPr fontId="76"/>
  </si>
  <si>
    <t>事業名</t>
    <rPh sb="0" eb="2">
      <t>ジギョウ</t>
    </rPh>
    <rPh sb="2" eb="3">
      <t>メイ</t>
    </rPh>
    <phoneticPr fontId="76"/>
  </si>
  <si>
    <t>※事故の原因、経緯、処置等</t>
    <rPh sb="1" eb="3">
      <t>ジコ</t>
    </rPh>
    <rPh sb="4" eb="6">
      <t>ゲンイン</t>
    </rPh>
    <rPh sb="7" eb="9">
      <t>ケイイ</t>
    </rPh>
    <rPh sb="10" eb="12">
      <t>ショチ</t>
    </rPh>
    <rPh sb="12" eb="13">
      <t>ナド</t>
    </rPh>
    <phoneticPr fontId="76"/>
  </si>
  <si>
    <t>※関係機関（労働基準監督署、警察署等）対応状況</t>
    <rPh sb="1" eb="3">
      <t>カンケイ</t>
    </rPh>
    <rPh sb="3" eb="5">
      <t>キカン</t>
    </rPh>
    <rPh sb="6" eb="8">
      <t>ロウドウ</t>
    </rPh>
    <rPh sb="8" eb="10">
      <t>キジュン</t>
    </rPh>
    <rPh sb="10" eb="13">
      <t>カントクショ</t>
    </rPh>
    <rPh sb="14" eb="18">
      <t>ケイサツショナド</t>
    </rPh>
    <rPh sb="19" eb="21">
      <t>タイオウ</t>
    </rPh>
    <rPh sb="21" eb="23">
      <t>ジョウキョウ</t>
    </rPh>
    <phoneticPr fontId="76"/>
  </si>
  <si>
    <t>・被災者の装備、自然環境の状況（河川水位等）</t>
    <rPh sb="1" eb="4">
      <t>ヒサイシャ</t>
    </rPh>
    <rPh sb="5" eb="7">
      <t>ソウビ</t>
    </rPh>
    <rPh sb="8" eb="10">
      <t>シゼン</t>
    </rPh>
    <rPh sb="10" eb="12">
      <t>カンキョウ</t>
    </rPh>
    <rPh sb="13" eb="15">
      <t>ジョウキョウ</t>
    </rPh>
    <rPh sb="16" eb="18">
      <t>カセン</t>
    </rPh>
    <rPh sb="18" eb="21">
      <t>スイイナド</t>
    </rPh>
    <phoneticPr fontId="76"/>
  </si>
  <si>
    <t>監督員名</t>
    <rPh sb="0" eb="4">
      <t>かんとく</t>
    </rPh>
    <phoneticPr fontId="3" type="Hiragana"/>
  </si>
  <si>
    <t>・下請負人等の商号又は名称</t>
    <rPh sb="1" eb="2">
      <t>シタ</t>
    </rPh>
    <rPh sb="2" eb="4">
      <t>ウケオイ</t>
    </rPh>
    <rPh sb="4" eb="5">
      <t>ニン</t>
    </rPh>
    <rPh sb="5" eb="6">
      <t>ナド</t>
    </rPh>
    <rPh sb="7" eb="9">
      <t>ショウゴウ</t>
    </rPh>
    <rPh sb="9" eb="10">
      <t>マタ</t>
    </rPh>
    <rPh sb="11" eb="13">
      <t>メイショウ</t>
    </rPh>
    <phoneticPr fontId="76"/>
  </si>
  <si>
    <t>係長</t>
    <rPh sb="0" eb="2">
      <t>カカリチョウ</t>
    </rPh>
    <phoneticPr fontId="76"/>
  </si>
  <si>
    <t>年齢</t>
    <rPh sb="0" eb="2">
      <t>ネンレイ</t>
    </rPh>
    <phoneticPr fontId="76"/>
  </si>
  <si>
    <t>課長</t>
    <rPh sb="0" eb="2">
      <t>カチョウ</t>
    </rPh>
    <phoneticPr fontId="76"/>
  </si>
  <si>
    <t>・現場ID</t>
    <rPh sb="1" eb="3">
      <t>げんば</t>
    </rPh>
    <phoneticPr fontId="3" type="Hiragana"/>
  </si>
  <si>
    <t>部長</t>
    <rPh sb="0" eb="2">
      <t>ブチョウ</t>
    </rPh>
    <phoneticPr fontId="76"/>
  </si>
  <si>
    <t>職種</t>
    <rPh sb="0" eb="2">
      <t>ショクシュ</t>
    </rPh>
    <phoneticPr fontId="76"/>
  </si>
  <si>
    <t>現場代理人</t>
    <rPh sb="0" eb="5">
      <t>げんば</t>
    </rPh>
    <phoneticPr fontId="3" type="Hiragana"/>
  </si>
  <si>
    <t>クラッシャラン
（再生材を含む）</t>
    <rPh sb="8" eb="12">
      <t>(さいせ</t>
    </rPh>
    <rPh sb="13" eb="14">
      <t>ふく</t>
    </rPh>
    <phoneticPr fontId="3" type="Hiragana"/>
  </si>
  <si>
    <t>副市長</t>
    <rPh sb="0" eb="3">
      <t>フクシチョウ</t>
    </rPh>
    <phoneticPr fontId="76"/>
  </si>
  <si>
    <t>監理技術者氏名※</t>
  </si>
  <si>
    <t>市長</t>
    <rPh sb="0" eb="2">
      <t>シチョウ</t>
    </rPh>
    <phoneticPr fontId="76"/>
  </si>
  <si>
    <t>天候（温度）</t>
    <rPh sb="0" eb="2">
      <t>テンコウ</t>
    </rPh>
    <rPh sb="3" eb="5">
      <t>オンド</t>
    </rPh>
    <phoneticPr fontId="76"/>
  </si>
  <si>
    <t>年</t>
    <rPh sb="0" eb="1">
      <t>ネン</t>
    </rPh>
    <phoneticPr fontId="76"/>
  </si>
  <si>
    <t>備　考（病院名等）</t>
    <rPh sb="0" eb="1">
      <t>ソナエ</t>
    </rPh>
    <rPh sb="2" eb="3">
      <t>コウ</t>
    </rPh>
    <rPh sb="4" eb="6">
      <t>ビョウイン</t>
    </rPh>
    <rPh sb="6" eb="7">
      <t>メイ</t>
    </rPh>
    <rPh sb="7" eb="8">
      <t>ナド</t>
    </rPh>
    <phoneticPr fontId="76"/>
  </si>
  <si>
    <t>日</t>
    <rPh sb="0" eb="1">
      <t>ヒ</t>
    </rPh>
    <phoneticPr fontId="76"/>
  </si>
  <si>
    <t>　工事の現場周辺の危害防止につきましては、「土木工事安全対策指針」を厳守し、交通安全管理につきましては、特に以下の項目について、日常の安全管理活動を積極的に実施し、各種の事故を未然に防止することに努めます。</t>
    <rPh sb="1" eb="3">
      <t>こうじ</t>
    </rPh>
    <rPh sb="4" eb="8">
      <t>げんば</t>
    </rPh>
    <rPh sb="9" eb="14">
      <t>きがいぼ</t>
    </rPh>
    <rPh sb="22" eb="26">
      <t>どぼ</t>
    </rPh>
    <rPh sb="26" eb="28">
      <t>あんぜん</t>
    </rPh>
    <rPh sb="28" eb="32">
      <t>たいさく</t>
    </rPh>
    <rPh sb="34" eb="36">
      <t>げんしゅ</t>
    </rPh>
    <rPh sb="38" eb="42">
      <t>こうつう</t>
    </rPh>
    <rPh sb="42" eb="44">
      <t>かんり</t>
    </rPh>
    <rPh sb="52" eb="53">
      <t>とく</t>
    </rPh>
    <rPh sb="54" eb="56">
      <t>いか</t>
    </rPh>
    <rPh sb="57" eb="59">
      <t>こうもく</t>
    </rPh>
    <rPh sb="64" eb="66">
      <t>にちじょう</t>
    </rPh>
    <rPh sb="67" eb="69">
      <t>あんぜん</t>
    </rPh>
    <rPh sb="69" eb="73">
      <t>かんりか</t>
    </rPh>
    <rPh sb="74" eb="81">
      <t>せっきょくてき</t>
    </rPh>
    <rPh sb="82" eb="84">
      <t>かくしゅ</t>
    </rPh>
    <rPh sb="85" eb="88">
      <t>じ</t>
    </rPh>
    <rPh sb="88" eb="90">
      <t>みぜん</t>
    </rPh>
    <rPh sb="91" eb="93">
      <t>ぼうし</t>
    </rPh>
    <rPh sb="98" eb="99">
      <t>つと</t>
    </rPh>
    <phoneticPr fontId="3" type="Hiragana"/>
  </si>
  <si>
    <t>分受信</t>
    <rPh sb="0" eb="1">
      <t>フン</t>
    </rPh>
    <rPh sb="1" eb="3">
      <t>ジュシン</t>
    </rPh>
    <phoneticPr fontId="76"/>
  </si>
  <si>
    <t>測点</t>
    <rPh sb="0" eb="2">
      <t>ソクテン</t>
    </rPh>
    <phoneticPr fontId="76"/>
  </si>
  <si>
    <t>修補、改造箇所及び補修内容</t>
    <rPh sb="0" eb="2">
      <t>しゅうほ</t>
    </rPh>
    <rPh sb="3" eb="5">
      <t>かいぞう</t>
    </rPh>
    <rPh sb="5" eb="7">
      <t>かしょ</t>
    </rPh>
    <rPh sb="7" eb="8">
      <t>およ</t>
    </rPh>
    <rPh sb="9" eb="11">
      <t>ほしゅう</t>
    </rPh>
    <rPh sb="11" eb="13">
      <t>ないよう</t>
    </rPh>
    <phoneticPr fontId="3" type="Hiragana"/>
  </si>
  <si>
    <t>日</t>
    <rPh sb="0" eb="1">
      <t>ひ</t>
    </rPh>
    <phoneticPr fontId="3" type="Hiragana"/>
  </si>
  <si>
    <t>許可期限</t>
    <rPh sb="0" eb="4">
      <t>きょかき</t>
    </rPh>
    <phoneticPr fontId="3" type="Hiragana"/>
  </si>
  <si>
    <t>埋蔵文化財について文化財保護法の規定により県又は市町村教育委員会に届出等が必要となる場合がありますのでご注意下さい。</t>
    <rPh sb="0" eb="2">
      <t>まいぞう</t>
    </rPh>
    <rPh sb="2" eb="5">
      <t>ぶんかざい</t>
    </rPh>
    <rPh sb="9" eb="15">
      <t>ぶんかざ</t>
    </rPh>
    <rPh sb="16" eb="18">
      <t>きてい</t>
    </rPh>
    <rPh sb="21" eb="24">
      <t>けんま</t>
    </rPh>
    <rPh sb="24" eb="27">
      <t>しちょうそん</t>
    </rPh>
    <rPh sb="27" eb="31">
      <t>きょういくいいん</t>
    </rPh>
    <rPh sb="31" eb="32">
      <t>かい</t>
    </rPh>
    <rPh sb="33" eb="34">
      <t>とどけ</t>
    </rPh>
    <rPh sb="34" eb="35">
      <t>で</t>
    </rPh>
    <rPh sb="35" eb="36">
      <t>など</t>
    </rPh>
    <rPh sb="37" eb="39">
      <t>ひつよう</t>
    </rPh>
    <rPh sb="42" eb="45">
      <t>ばあ</t>
    </rPh>
    <rPh sb="52" eb="54">
      <t>ちゅうい</t>
    </rPh>
    <rPh sb="54" eb="55">
      <t>くだ</t>
    </rPh>
    <phoneticPr fontId="3" type="Hiragana"/>
  </si>
  <si>
    <t>(</t>
  </si>
  <si>
    <t>に基づき（　協議　・　承諾　）する。</t>
    <rPh sb="1" eb="2">
      <t>もと</t>
    </rPh>
    <rPh sb="6" eb="8">
      <t>きょうぎ</t>
    </rPh>
    <rPh sb="11" eb="13">
      <t>しょうだく</t>
    </rPh>
    <phoneticPr fontId="3" type="Hiragana"/>
  </si>
  <si>
    <t>筑後 五郎</t>
    <rPh sb="0" eb="2">
      <t>ちくご</t>
    </rPh>
    <rPh sb="3" eb="5">
      <t>ごろう</t>
    </rPh>
    <phoneticPr fontId="3" type="Hiragana"/>
  </si>
  <si>
    <t>３. 承諾の場合は、受信者を「発注者名」、発信者を「受注者名」として、受注者が作成する。</t>
    <rPh sb="3" eb="5">
      <t>しょうだく</t>
    </rPh>
    <rPh sb="6" eb="8">
      <t>ばあい</t>
    </rPh>
    <rPh sb="10" eb="13">
      <t>じゅしんしゃ</t>
    </rPh>
    <rPh sb="15" eb="17">
      <t>はっちゅう</t>
    </rPh>
    <rPh sb="17" eb="18">
      <t>もの</t>
    </rPh>
    <rPh sb="18" eb="19">
      <t>めい</t>
    </rPh>
    <rPh sb="21" eb="24">
      <t>はっしんしゃ</t>
    </rPh>
    <rPh sb="26" eb="28">
      <t>じゅちゅう</t>
    </rPh>
    <rPh sb="28" eb="29">
      <t>もの</t>
    </rPh>
    <rPh sb="29" eb="30">
      <t>な</t>
    </rPh>
    <rPh sb="35" eb="37">
      <t>じゅちゅう</t>
    </rPh>
    <rPh sb="37" eb="38">
      <t>もの</t>
    </rPh>
    <rPh sb="39" eb="41">
      <t>さくせい</t>
    </rPh>
    <phoneticPr fontId="3" type="Hiragana"/>
  </si>
  <si>
    <t>２. 協議の場合は、受信者を「受注者名」、発信者を「発注者名」として、発注者が作成する。</t>
    <rPh sb="3" eb="8">
      <t>きょうぎ</t>
    </rPh>
    <rPh sb="10" eb="13">
      <t>じゅしんしゃ</t>
    </rPh>
    <rPh sb="15" eb="18">
      <t>じゅちゅうしゃ</t>
    </rPh>
    <rPh sb="18" eb="19">
      <t>めい</t>
    </rPh>
    <rPh sb="21" eb="24">
      <t>はっしんしゃ</t>
    </rPh>
    <rPh sb="26" eb="29">
      <t>はっちゅうしゃ</t>
    </rPh>
    <rPh sb="29" eb="30">
      <t>な</t>
    </rPh>
    <rPh sb="35" eb="38">
      <t>はっちゅうしゃ</t>
    </rPh>
    <rPh sb="39" eb="41">
      <t>さくせい</t>
    </rPh>
    <phoneticPr fontId="3" type="Hiragana"/>
  </si>
  <si>
    <t>権限及び
意見申出方法</t>
    <rPh sb="0" eb="2">
      <t>ケンゲン</t>
    </rPh>
    <rPh sb="2" eb="3">
      <t>オヨ</t>
    </rPh>
    <rPh sb="5" eb="7">
      <t>イケン</t>
    </rPh>
    <rPh sb="7" eb="9">
      <t>モウシデ</t>
    </rPh>
    <rPh sb="9" eb="11">
      <t>ホウホウ</t>
    </rPh>
    <phoneticPr fontId="76"/>
  </si>
  <si>
    <t>1．</t>
  </si>
  <si>
    <t>使用者</t>
    <rPh sb="0" eb="3">
      <t>しようしゃ</t>
    </rPh>
    <phoneticPr fontId="3" type="Hiragana"/>
  </si>
  <si>
    <t>使用期間</t>
    <rPh sb="0" eb="4">
      <t>しようき</t>
    </rPh>
    <phoneticPr fontId="3" type="Hiragana"/>
  </si>
  <si>
    <t>判定</t>
    <rPh sb="0" eb="2">
      <t>ハンテイ</t>
    </rPh>
    <phoneticPr fontId="76"/>
  </si>
  <si>
    <t>技術者</t>
    <rPh sb="0" eb="3">
      <t>ぎじゅつしゃ</t>
    </rPh>
    <phoneticPr fontId="3" type="Hiragana"/>
  </si>
  <si>
    <t xml:space="preserve">        第　　　　号</t>
    <rPh sb="8" eb="9">
      <t>ダイ</t>
    </rPh>
    <rPh sb="13" eb="14">
      <t>ゴウ</t>
    </rPh>
    <phoneticPr fontId="76"/>
  </si>
  <si>
    <t>変更した現場代理人等の経歴書を作成する</t>
    <rPh sb="0" eb="2">
      <t>へんこう</t>
    </rPh>
    <rPh sb="4" eb="9">
      <t>げんばだいりにん</t>
    </rPh>
    <rPh sb="9" eb="10">
      <t>など</t>
    </rPh>
    <rPh sb="11" eb="14">
      <t>けいれきしょ</t>
    </rPh>
    <rPh sb="15" eb="17">
      <t>さく</t>
    </rPh>
    <phoneticPr fontId="3" type="Hiragana"/>
  </si>
  <si>
    <t>専門医術者名</t>
    <rPh sb="0" eb="2">
      <t>せんもん</t>
    </rPh>
    <rPh sb="2" eb="5">
      <t>いじ</t>
    </rPh>
    <rPh sb="5" eb="6">
      <t>な</t>
    </rPh>
    <phoneticPr fontId="3" type="Hiragana"/>
  </si>
  <si>
    <t>使用部分</t>
    <rPh sb="0" eb="2">
      <t>しよう</t>
    </rPh>
    <rPh sb="2" eb="4">
      <t>ぶぶん</t>
    </rPh>
    <phoneticPr fontId="3" type="Hiragana"/>
  </si>
  <si>
    <t>使用目的</t>
    <rPh sb="0" eb="2">
      <t>しよう</t>
    </rPh>
    <rPh sb="2" eb="4">
      <t>もくてき</t>
    </rPh>
    <phoneticPr fontId="3" type="Hiragana"/>
  </si>
  <si>
    <t>至</t>
    <rPh sb="0" eb="1">
      <t>いたる</t>
    </rPh>
    <phoneticPr fontId="3" type="Hiragana"/>
  </si>
  <si>
    <t>工事請負契約約款第２２条による工期の延長を下記のとおり請求します。</t>
    <rPh sb="0" eb="2">
      <t>こうじ</t>
    </rPh>
    <rPh sb="2" eb="6">
      <t>うけおい</t>
    </rPh>
    <rPh sb="6" eb="8">
      <t>やっかん</t>
    </rPh>
    <rPh sb="8" eb="9">
      <t>だい</t>
    </rPh>
    <rPh sb="15" eb="17">
      <t>こうき</t>
    </rPh>
    <rPh sb="18" eb="20">
      <t>えんちょう</t>
    </rPh>
    <rPh sb="21" eb="23">
      <t>かき</t>
    </rPh>
    <rPh sb="27" eb="29">
      <t>せいきゅう</t>
    </rPh>
    <phoneticPr fontId="3" type="Hiragana"/>
  </si>
  <si>
    <t>契約日</t>
    <rPh sb="0" eb="3">
      <t>けいやくび</t>
    </rPh>
    <phoneticPr fontId="3" type="Hiragana"/>
  </si>
  <si>
    <t>契約月日</t>
    <rPh sb="0" eb="4">
      <t>けいやく</t>
    </rPh>
    <phoneticPr fontId="3" type="Hiragana"/>
  </si>
  <si>
    <t>延長工期</t>
    <rPh sb="0" eb="4">
      <t>えんちょ</t>
    </rPh>
    <phoneticPr fontId="3" type="Hiragana"/>
  </si>
  <si>
    <t>理由</t>
    <rPh sb="0" eb="2">
      <t>りゆう</t>
    </rPh>
    <phoneticPr fontId="3" type="Hiragana"/>
  </si>
  <si>
    <t>ｂ</t>
  </si>
  <si>
    <t>ｃ</t>
  </si>
  <si>
    <t>７.</t>
  </si>
  <si>
    <t>理由は詳細に記入すること。</t>
    <rPh sb="0" eb="2">
      <t>りゆう</t>
    </rPh>
    <rPh sb="3" eb="5">
      <t>しょうさい</t>
    </rPh>
    <rPh sb="6" eb="8">
      <t>きにゅう</t>
    </rPh>
    <phoneticPr fontId="3" type="Hiragana"/>
  </si>
  <si>
    <t>詳細に記入）</t>
  </si>
  <si>
    <t>主任(監理)</t>
    <rPh sb="0" eb="2">
      <t>しゅにん</t>
    </rPh>
    <rPh sb="3" eb="5">
      <t>かんり</t>
    </rPh>
    <phoneticPr fontId="3" type="Hiragana"/>
  </si>
  <si>
    <t>対照し最寄り気象台等の証明等を受けること。</t>
    <rPh sb="0" eb="2">
      <t>たいしょう</t>
    </rPh>
    <rPh sb="3" eb="5">
      <t>もよ</t>
    </rPh>
    <rPh sb="6" eb="9">
      <t>きしょうだい</t>
    </rPh>
    <rPh sb="9" eb="10">
      <t>など</t>
    </rPh>
    <rPh sb="11" eb="14">
      <t>しょうめいなど</t>
    </rPh>
    <rPh sb="15" eb="16">
      <t>う</t>
    </rPh>
    <phoneticPr fontId="3" type="Hiragana"/>
  </si>
  <si>
    <t>１特・・・１号特定技能外国人</t>
    <rPh sb="1" eb="2">
      <t>と</t>
    </rPh>
    <rPh sb="6" eb="7">
      <t>ごう</t>
    </rPh>
    <rPh sb="7" eb="9">
      <t>とくてい</t>
    </rPh>
    <rPh sb="9" eb="11">
      <t>ぎのう</t>
    </rPh>
    <rPh sb="11" eb="14">
      <t>がい</t>
    </rPh>
    <phoneticPr fontId="3" type="Hiragana"/>
  </si>
  <si>
    <t>写真、図面等</t>
    <rPh sb="0" eb="2">
      <t>しゃしん</t>
    </rPh>
    <rPh sb="3" eb="5">
      <t>ずめん</t>
    </rPh>
    <rPh sb="5" eb="6">
      <t>など</t>
    </rPh>
    <phoneticPr fontId="3" type="Hiragana"/>
  </si>
  <si>
    <t>現…現場代理人</t>
    <rPh sb="0" eb="1">
      <t>げん</t>
    </rPh>
    <rPh sb="2" eb="7">
      <t>げんば</t>
    </rPh>
    <phoneticPr fontId="3" type="Hiragana"/>
  </si>
  <si>
    <t>(　次)会社名</t>
    <rPh sb="2" eb="3">
      <t>つぎ</t>
    </rPh>
    <rPh sb="4" eb="6">
      <t>かいしゃ</t>
    </rPh>
    <rPh sb="6" eb="7">
      <t>な</t>
    </rPh>
    <phoneticPr fontId="3" type="Hiragana"/>
  </si>
  <si>
    <t>技能者ID</t>
    <rPh sb="0" eb="3">
      <t>ぎのうしゃ</t>
    </rPh>
    <phoneticPr fontId="3" type="Hiragana"/>
  </si>
  <si>
    <t>施工</t>
    <rPh sb="0" eb="2">
      <t>セコウ</t>
    </rPh>
    <phoneticPr fontId="76"/>
  </si>
  <si>
    <t>主任(監理)技術者</t>
    <rPh sb="0" eb="1">
      <t>シュ</t>
    </rPh>
    <rPh sb="1" eb="2">
      <t>ニン</t>
    </rPh>
    <rPh sb="3" eb="5">
      <t>カンリ</t>
    </rPh>
    <rPh sb="6" eb="9">
      <t>ギジュツシャ</t>
    </rPh>
    <phoneticPr fontId="76"/>
  </si>
  <si>
    <t xml:space="preserve"> 約款第３２条第１項に基づき通知します。</t>
    <rPh sb="1" eb="3">
      <t>ヤッカン</t>
    </rPh>
    <rPh sb="3" eb="4">
      <t>ダイ</t>
    </rPh>
    <rPh sb="6" eb="7">
      <t>ジョウ</t>
    </rPh>
    <rPh sb="7" eb="8">
      <t>ダイ</t>
    </rPh>
    <rPh sb="9" eb="10">
      <t>コウ</t>
    </rPh>
    <rPh sb="11" eb="12">
      <t>モト</t>
    </rPh>
    <rPh sb="14" eb="16">
      <t>ツウチ</t>
    </rPh>
    <phoneticPr fontId="76"/>
  </si>
  <si>
    <t>引　　　　渡　　　　書</t>
    <rPh sb="0" eb="1">
      <t>びき</t>
    </rPh>
    <rPh sb="5" eb="6">
      <t>ど</t>
    </rPh>
    <rPh sb="10" eb="11">
      <t>しょ</t>
    </rPh>
    <phoneticPr fontId="3" type="Hiragana"/>
  </si>
  <si>
    <t>検査年月日</t>
    <rPh sb="0" eb="2">
      <t>けんさ</t>
    </rPh>
    <rPh sb="2" eb="5">
      <t>ねんがっぴ</t>
    </rPh>
    <phoneticPr fontId="3" type="Hiragana"/>
  </si>
  <si>
    <t>２.</t>
  </si>
  <si>
    <t>出　来　形　管　理　図　表</t>
    <rPh sb="0" eb="1">
      <t>デ</t>
    </rPh>
    <rPh sb="2" eb="3">
      <t>コ</t>
    </rPh>
    <rPh sb="4" eb="5">
      <t>ガタ</t>
    </rPh>
    <rPh sb="6" eb="7">
      <t>カン</t>
    </rPh>
    <rPh sb="8" eb="9">
      <t>リ</t>
    </rPh>
    <rPh sb="10" eb="11">
      <t>ズ</t>
    </rPh>
    <rPh sb="12" eb="13">
      <t>ヒョウ</t>
    </rPh>
    <phoneticPr fontId="76"/>
  </si>
  <si>
    <t>発注者名
及び
住所</t>
    <rPh sb="0" eb="2">
      <t>ハッチュウ</t>
    </rPh>
    <rPh sb="2" eb="3">
      <t>シャ</t>
    </rPh>
    <rPh sb="3" eb="4">
      <t>メイ</t>
    </rPh>
    <rPh sb="5" eb="6">
      <t>オヨ</t>
    </rPh>
    <rPh sb="8" eb="10">
      <t>ジュウショ</t>
    </rPh>
    <phoneticPr fontId="76"/>
  </si>
  <si>
    <t>設計値との差</t>
    <rPh sb="0" eb="2">
      <t>セッケイ</t>
    </rPh>
    <rPh sb="2" eb="3">
      <t>チ</t>
    </rPh>
    <rPh sb="5" eb="6">
      <t>サ</t>
    </rPh>
    <phoneticPr fontId="76"/>
  </si>
  <si>
    <t>測定項目</t>
    <rPh sb="0" eb="2">
      <t>ソクテイ</t>
    </rPh>
    <rPh sb="2" eb="4">
      <t>コウモク</t>
    </rPh>
    <phoneticPr fontId="76"/>
  </si>
  <si>
    <t>平均値</t>
    <rPh sb="0" eb="3">
      <t>ヘイキンチ</t>
    </rPh>
    <phoneticPr fontId="76"/>
  </si>
  <si>
    <t>最大値</t>
    <rPh sb="0" eb="3">
      <t>サイダイチ</t>
    </rPh>
    <phoneticPr fontId="76"/>
  </si>
  <si>
    <t>会社名</t>
    <rPh sb="0" eb="3">
      <t>かいしゃめい</t>
    </rPh>
    <phoneticPr fontId="3" type="Hiragana"/>
  </si>
  <si>
    <t>第２回変更</t>
    <rPh sb="0" eb="3">
      <t>だい</t>
    </rPh>
    <rPh sb="3" eb="5">
      <t>へんこう</t>
    </rPh>
    <phoneticPr fontId="3" type="Hiragana"/>
  </si>
  <si>
    <t>最多値</t>
    <rPh sb="0" eb="2">
      <t>サイタ</t>
    </rPh>
    <rPh sb="2" eb="3">
      <t>チ</t>
    </rPh>
    <phoneticPr fontId="76"/>
  </si>
  <si>
    <t>施工に必要な許可業種</t>
    <rPh sb="0" eb="2">
      <t>セコウ</t>
    </rPh>
    <rPh sb="3" eb="5">
      <t>ヒツヨウ</t>
    </rPh>
    <rPh sb="6" eb="7">
      <t>モト</t>
    </rPh>
    <rPh sb="7" eb="8">
      <t>カ</t>
    </rPh>
    <rPh sb="8" eb="9">
      <t>ギョウ</t>
    </rPh>
    <rPh sb="9" eb="10">
      <t>シュ</t>
    </rPh>
    <phoneticPr fontId="76"/>
  </si>
  <si>
    <t>九州電力</t>
    <rPh sb="0" eb="4">
      <t>きゅうし</t>
    </rPh>
    <phoneticPr fontId="3" type="Hiragana"/>
  </si>
  <si>
    <t>完成払い請求</t>
    <rPh sb="0" eb="3">
      <t>かんせ</t>
    </rPh>
    <rPh sb="4" eb="6">
      <t>せいきゅう</t>
    </rPh>
    <phoneticPr fontId="3" type="Hiragana"/>
  </si>
  <si>
    <t>データ数</t>
    <rPh sb="3" eb="4">
      <t>スウ</t>
    </rPh>
    <phoneticPr fontId="76"/>
  </si>
  <si>
    <t>工　種</t>
    <rPh sb="0" eb="1">
      <t>コウ</t>
    </rPh>
    <rPh sb="2" eb="3">
      <t>タネ</t>
    </rPh>
    <phoneticPr fontId="76"/>
  </si>
  <si>
    <t>請求日</t>
    <rPh sb="0" eb="2">
      <t>セイキュウ</t>
    </rPh>
    <rPh sb="2" eb="3">
      <t>ビ</t>
    </rPh>
    <phoneticPr fontId="76"/>
  </si>
  <si>
    <t>設計値</t>
    <rPh sb="0" eb="2">
      <t>セッケイ</t>
    </rPh>
    <rPh sb="2" eb="3">
      <t>チ</t>
    </rPh>
    <phoneticPr fontId="76"/>
  </si>
  <si>
    <t>差</t>
    <rPh sb="0" eb="1">
      <t>サ</t>
    </rPh>
    <phoneticPr fontId="76"/>
  </si>
  <si>
    <t>確認時期予定日</t>
    <rPh sb="0" eb="2">
      <t>かくにん</t>
    </rPh>
    <rPh sb="2" eb="4">
      <t>じき</t>
    </rPh>
    <rPh sb="4" eb="6">
      <t>よてい</t>
    </rPh>
    <rPh sb="6" eb="7">
      <t>び</t>
    </rPh>
    <phoneticPr fontId="3" type="Hiragana"/>
  </si>
  <si>
    <t>筑後 太郎</t>
    <rPh sb="0" eb="2">
      <t>ちくご</t>
    </rPh>
    <rPh sb="3" eb="5">
      <t>たろう</t>
    </rPh>
    <phoneticPr fontId="3" type="Hiragana"/>
  </si>
  <si>
    <t>・土工、設備、電気の品質向上の工夫</t>
    <rPh sb="1" eb="2">
      <t>ド</t>
    </rPh>
    <rPh sb="2" eb="3">
      <t>コウ</t>
    </rPh>
    <rPh sb="4" eb="6">
      <t>セツビ</t>
    </rPh>
    <rPh sb="7" eb="9">
      <t>デンキ</t>
    </rPh>
    <rPh sb="10" eb="12">
      <t>ヒンシツ</t>
    </rPh>
    <rPh sb="12" eb="14">
      <t>コウジョウ</t>
    </rPh>
    <rPh sb="15" eb="17">
      <t>クフウ</t>
    </rPh>
    <phoneticPr fontId="76"/>
  </si>
  <si>
    <t>事業名</t>
    <rPh sb="0" eb="2">
      <t>ジギョウ</t>
    </rPh>
    <rPh sb="2" eb="3">
      <t>ナ</t>
    </rPh>
    <phoneticPr fontId="76"/>
  </si>
  <si>
    <t>専　任
非専任</t>
    <rPh sb="0" eb="1">
      <t>せん</t>
    </rPh>
    <rPh sb="2" eb="3">
      <t>にん</t>
    </rPh>
    <rPh sb="4" eb="7">
      <t>ひせん</t>
    </rPh>
    <phoneticPr fontId="3" type="Hiragana"/>
  </si>
  <si>
    <t>現場代理人通知</t>
    <rPh sb="0" eb="7">
      <t>げんばだいりにんつうち</t>
    </rPh>
    <phoneticPr fontId="3" type="Hiragana"/>
  </si>
  <si>
    <t>測定者</t>
    <rPh sb="0" eb="2">
      <t>ソクテイ</t>
    </rPh>
    <rPh sb="2" eb="3">
      <t>シャ</t>
    </rPh>
    <phoneticPr fontId="76"/>
  </si>
  <si>
    <t>略図</t>
    <rPh sb="0" eb="2">
      <t>リャクズ</t>
    </rPh>
    <phoneticPr fontId="76"/>
  </si>
  <si>
    <t>(４次下請）</t>
    <rPh sb="2" eb="3">
      <t>つぎ</t>
    </rPh>
    <rPh sb="3" eb="5">
      <t>したうけ</t>
    </rPh>
    <phoneticPr fontId="3" type="Hiragana"/>
  </si>
  <si>
    <t>使用（出荷）数量</t>
    <rPh sb="0" eb="2">
      <t>しよう</t>
    </rPh>
    <rPh sb="2" eb="5">
      <t>(しゅ</t>
    </rPh>
    <rPh sb="5" eb="8">
      <t>)すう</t>
    </rPh>
    <phoneticPr fontId="3" type="Hiragana"/>
  </si>
  <si>
    <t>様式-31-2</t>
    <rPh sb="0" eb="2">
      <t>ヨウシキ</t>
    </rPh>
    <phoneticPr fontId="76"/>
  </si>
  <si>
    <t>許可（更新）年月日</t>
    <rPh sb="0" eb="2">
      <t>キョカ</t>
    </rPh>
    <rPh sb="3" eb="5">
      <t>コウシン</t>
    </rPh>
    <rPh sb="6" eb="9">
      <t>ネンガッピ</t>
    </rPh>
    <phoneticPr fontId="76"/>
  </si>
  <si>
    <t>※添付書類：産業廃棄物処理業許可証の写し</t>
    <rPh sb="1" eb="3">
      <t>てんぷ</t>
    </rPh>
    <rPh sb="3" eb="5">
      <t>しょるい</t>
    </rPh>
    <rPh sb="6" eb="8">
      <t>さんぎょう</t>
    </rPh>
    <rPh sb="8" eb="11">
      <t>はいきぶつ</t>
    </rPh>
    <rPh sb="11" eb="14">
      <t>しょり</t>
    </rPh>
    <rPh sb="14" eb="17">
      <t>きょかしょう</t>
    </rPh>
    <rPh sb="18" eb="19">
      <t>うつ</t>
    </rPh>
    <phoneticPr fontId="3" type="Hiragana"/>
  </si>
  <si>
    <t>評価面積</t>
    <rPh sb="0" eb="2">
      <t>ヒョウカ</t>
    </rPh>
    <rPh sb="2" eb="4">
      <t>メンセキ</t>
    </rPh>
    <phoneticPr fontId="76"/>
  </si>
  <si>
    <t>5.</t>
  </si>
  <si>
    <t>建設業の
許可</t>
    <rPh sb="0" eb="3">
      <t>ケンセツギョウ</t>
    </rPh>
    <rPh sb="5" eb="7">
      <t>キョカ</t>
    </rPh>
    <phoneticPr fontId="76"/>
  </si>
  <si>
    <t>最小値(差）</t>
    <rPh sb="0" eb="3">
      <t>サイショウチ</t>
    </rPh>
    <rPh sb="4" eb="5">
      <t>サ</t>
    </rPh>
    <phoneticPr fontId="76"/>
  </si>
  <si>
    <t>品質</t>
    <rPh sb="0" eb="2">
      <t>ヒンシツ</t>
    </rPh>
    <phoneticPr fontId="76"/>
  </si>
  <si>
    <t>について、下記工事と兼務させたいので申請します。</t>
    <rPh sb="5" eb="9">
      <t>かきこう</t>
    </rPh>
    <rPh sb="10" eb="12">
      <t>けんむ</t>
    </rPh>
    <rPh sb="18" eb="20">
      <t>しんせい</t>
    </rPh>
    <phoneticPr fontId="3" type="Hiragana"/>
  </si>
  <si>
    <t>最大値(差）</t>
    <rPh sb="0" eb="3">
      <t>サイダイチ</t>
    </rPh>
    <rPh sb="4" eb="5">
      <t>サ</t>
    </rPh>
    <phoneticPr fontId="76"/>
  </si>
  <si>
    <t>合否判定結果</t>
    <rPh sb="0" eb="2">
      <t>ゴウヒ</t>
    </rPh>
    <rPh sb="2" eb="4">
      <t>ハンテイ</t>
    </rPh>
    <rPh sb="4" eb="6">
      <t>ケッカ</t>
    </rPh>
    <phoneticPr fontId="76"/>
  </si>
  <si>
    <t>《再下請関係》</t>
    <rPh sb="1" eb="2">
      <t>サイ</t>
    </rPh>
    <rPh sb="2" eb="3">
      <t>シタ</t>
    </rPh>
    <rPh sb="3" eb="4">
      <t>ショウ</t>
    </rPh>
    <rPh sb="4" eb="6">
      <t>カンケイ</t>
    </rPh>
    <phoneticPr fontId="76"/>
  </si>
  <si>
    <t>測　　　　点</t>
    <rPh sb="0" eb="1">
      <t>ハカリ</t>
    </rPh>
    <rPh sb="5" eb="6">
      <t>テン</t>
    </rPh>
    <phoneticPr fontId="76"/>
  </si>
  <si>
    <t>品　質　管　理　図　表</t>
    <rPh sb="0" eb="1">
      <t>ヒン</t>
    </rPh>
    <rPh sb="2" eb="3">
      <t>シツ</t>
    </rPh>
    <rPh sb="4" eb="5">
      <t>カン</t>
    </rPh>
    <rPh sb="6" eb="7">
      <t>リ</t>
    </rPh>
    <rPh sb="8" eb="9">
      <t>ズ</t>
    </rPh>
    <rPh sb="10" eb="11">
      <t>ヒョウ</t>
    </rPh>
    <phoneticPr fontId="76"/>
  </si>
  <si>
    <t>様式-32</t>
    <rPh sb="0" eb="2">
      <t>ヨウシキ</t>
    </rPh>
    <phoneticPr fontId="76"/>
  </si>
  <si>
    <t>筑後市長様</t>
    <rPh sb="0" eb="2">
      <t>チクゴ</t>
    </rPh>
    <rPh sb="2" eb="4">
      <t>シチョウ</t>
    </rPh>
    <rPh sb="4" eb="5">
      <t>サマ</t>
    </rPh>
    <phoneticPr fontId="76"/>
  </si>
  <si>
    <t>下記のとおり請求します。</t>
    <rPh sb="0" eb="2">
      <t>カキ</t>
    </rPh>
    <rPh sb="6" eb="8">
      <t>セイキュウ</t>
    </rPh>
    <phoneticPr fontId="76"/>
  </si>
  <si>
    <t>砕石</t>
    <rPh sb="0" eb="2">
      <t>さいせき</t>
    </rPh>
    <phoneticPr fontId="3" type="Hiragana"/>
  </si>
  <si>
    <t>支払年月日</t>
    <rPh sb="0" eb="2">
      <t>シハライ</t>
    </rPh>
    <rPh sb="2" eb="5">
      <t>ネンガッピ</t>
    </rPh>
    <phoneticPr fontId="76"/>
  </si>
  <si>
    <t>工  事  名</t>
    <rPh sb="0" eb="1">
      <t>こう</t>
    </rPh>
    <rPh sb="3" eb="4">
      <t>こと</t>
    </rPh>
    <rPh sb="6" eb="7">
      <t>な</t>
    </rPh>
    <phoneticPr fontId="3" type="Hiragana"/>
  </si>
  <si>
    <t>出来形管理総括表</t>
    <rPh sb="0" eb="3">
      <t>できがた</t>
    </rPh>
    <rPh sb="3" eb="5">
      <t>かんり</t>
    </rPh>
    <rPh sb="5" eb="7">
      <t>そうかつ</t>
    </rPh>
    <rPh sb="7" eb="8">
      <t>ひょう</t>
    </rPh>
    <phoneticPr fontId="3" type="Hiragana"/>
  </si>
  <si>
    <t>・施工管理の工夫</t>
    <rPh sb="1" eb="3">
      <t>セコウ</t>
    </rPh>
    <rPh sb="3" eb="5">
      <t>カンリ</t>
    </rPh>
    <rPh sb="6" eb="8">
      <t>クフウ</t>
    </rPh>
    <phoneticPr fontId="76"/>
  </si>
  <si>
    <t>下 請 契 約 報 告</t>
    <rPh sb="0" eb="1">
      <t>した</t>
    </rPh>
    <rPh sb="2" eb="3">
      <t>しょう</t>
    </rPh>
    <rPh sb="4" eb="5">
      <t>けい</t>
    </rPh>
    <rPh sb="6" eb="7">
      <t>やく</t>
    </rPh>
    <rPh sb="8" eb="9">
      <t>ほう</t>
    </rPh>
    <rPh sb="10" eb="11">
      <t>つげ</t>
    </rPh>
    <phoneticPr fontId="3" type="Hiragana"/>
  </si>
  <si>
    <t>金　　額</t>
    <rPh sb="0" eb="1">
      <t>キン</t>
    </rPh>
    <rPh sb="3" eb="4">
      <t>ガク</t>
    </rPh>
    <phoneticPr fontId="76"/>
  </si>
  <si>
    <t>）課</t>
    <rPh sb="1" eb="2">
      <t>カ</t>
    </rPh>
    <phoneticPr fontId="76"/>
  </si>
  <si>
    <t>住 所</t>
    <rPh sb="0" eb="1">
      <t>ジュウ</t>
    </rPh>
    <rPh sb="2" eb="3">
      <t>トコロ</t>
    </rPh>
    <phoneticPr fontId="76"/>
  </si>
  <si>
    <t>夜</t>
    <rPh sb="0" eb="1">
      <t>よる</t>
    </rPh>
    <phoneticPr fontId="3" type="Hiragana"/>
  </si>
  <si>
    <t>請求区分</t>
    <rPh sb="0" eb="2">
      <t>セイキュウ</t>
    </rPh>
    <rPh sb="2" eb="4">
      <t>クブン</t>
    </rPh>
    <phoneticPr fontId="76"/>
  </si>
  <si>
    <t>氏　名</t>
    <rPh sb="0" eb="1">
      <t>シ</t>
    </rPh>
    <rPh sb="2" eb="3">
      <t>メイ</t>
    </rPh>
    <phoneticPr fontId="76"/>
  </si>
  <si>
    <t>都市対策課</t>
    <rPh sb="0" eb="5">
      <t>としたいさ</t>
    </rPh>
    <phoneticPr fontId="3" type="Hiragana"/>
  </si>
  <si>
    <t>金融機関名</t>
    <rPh sb="0" eb="2">
      <t>キンユウ</t>
    </rPh>
    <rPh sb="2" eb="4">
      <t>キカン</t>
    </rPh>
    <rPh sb="4" eb="5">
      <t>ナ</t>
    </rPh>
    <phoneticPr fontId="76"/>
  </si>
  <si>
    <t>※法人、団体の場合は、代表者の職名、代表印を忘れずに。</t>
    <rPh sb="1" eb="3">
      <t>ホウジン</t>
    </rPh>
    <rPh sb="4" eb="6">
      <t>ダンタイ</t>
    </rPh>
    <rPh sb="7" eb="9">
      <t>バアイ</t>
    </rPh>
    <rPh sb="11" eb="14">
      <t>ダイヒョウシャ</t>
    </rPh>
    <rPh sb="15" eb="17">
      <t>ショクメイ</t>
    </rPh>
    <rPh sb="18" eb="20">
      <t>ダイヒョウ</t>
    </rPh>
    <rPh sb="20" eb="21">
      <t>イン</t>
    </rPh>
    <rPh sb="22" eb="23">
      <t>ワス</t>
    </rPh>
    <phoneticPr fontId="76"/>
  </si>
  <si>
    <t>支店名</t>
    <rPh sb="0" eb="2">
      <t>シテン</t>
    </rPh>
    <rPh sb="2" eb="3">
      <t>ナ</t>
    </rPh>
    <phoneticPr fontId="76"/>
  </si>
  <si>
    <t>前金払</t>
    <rPh sb="0" eb="2">
      <t>マエキン</t>
    </rPh>
    <rPh sb="2" eb="3">
      <t>ハラ</t>
    </rPh>
    <phoneticPr fontId="76"/>
  </si>
  <si>
    <t>中間前金払</t>
    <rPh sb="0" eb="2">
      <t>チュウカン</t>
    </rPh>
    <rPh sb="2" eb="4">
      <t>マエキン</t>
    </rPh>
    <rPh sb="4" eb="5">
      <t>ハラ</t>
    </rPh>
    <phoneticPr fontId="76"/>
  </si>
  <si>
    <t>住所
電話番号</t>
    <rPh sb="0" eb="2">
      <t>ジュウショ</t>
    </rPh>
    <rPh sb="3" eb="5">
      <t>デンワ</t>
    </rPh>
    <rPh sb="5" eb="7">
      <t>バンゴウ</t>
    </rPh>
    <phoneticPr fontId="76"/>
  </si>
  <si>
    <t>処分先(都道府県政令市名)</t>
    <rPh sb="0" eb="3">
      <t>しょぶ</t>
    </rPh>
    <rPh sb="4" eb="8">
      <t>とどうふけん</t>
    </rPh>
    <rPh sb="8" eb="10">
      <t>せいれい</t>
    </rPh>
    <rPh sb="10" eb="11">
      <t>し</t>
    </rPh>
    <rPh sb="11" eb="12">
      <t>めい</t>
    </rPh>
    <phoneticPr fontId="3" type="Hiragana"/>
  </si>
  <si>
    <t>完　成</t>
    <rPh sb="0" eb="1">
      <t>カン</t>
    </rPh>
    <rPh sb="2" eb="3">
      <t>シゲル</t>
    </rPh>
    <phoneticPr fontId="76"/>
  </si>
  <si>
    <t>処分方法
※1</t>
    <rPh sb="0" eb="2">
      <t>しょぶん</t>
    </rPh>
    <rPh sb="2" eb="4">
      <t>ほうほう</t>
    </rPh>
    <phoneticPr fontId="3" type="Hiragana"/>
  </si>
  <si>
    <t>口座番号</t>
    <rPh sb="0" eb="2">
      <t>コウザ</t>
    </rPh>
    <rPh sb="2" eb="4">
      <t>バンゴウ</t>
    </rPh>
    <phoneticPr fontId="76"/>
  </si>
  <si>
    <t>作　　業　　員　　名　　簿</t>
    <rPh sb="0" eb="1">
      <t>さく</t>
    </rPh>
    <rPh sb="3" eb="4">
      <t>ごう</t>
    </rPh>
    <rPh sb="6" eb="7">
      <t>いん</t>
    </rPh>
    <rPh sb="9" eb="10">
      <t>な</t>
    </rPh>
    <rPh sb="12" eb="13">
      <t>ぼ</t>
    </rPh>
    <phoneticPr fontId="3" type="Hiragana"/>
  </si>
  <si>
    <t>口座名義（ｶﾅ）</t>
    <rPh sb="0" eb="2">
      <t>コウザ</t>
    </rPh>
    <rPh sb="2" eb="4">
      <t>メイギ</t>
    </rPh>
    <phoneticPr fontId="76"/>
  </si>
  <si>
    <t>氏　　名</t>
    <rPh sb="0" eb="1">
      <t>し</t>
    </rPh>
    <rPh sb="3" eb="4">
      <t>な</t>
    </rPh>
    <phoneticPr fontId="3" type="Hiragana"/>
  </si>
  <si>
    <t>中間前金</t>
    <rPh sb="0" eb="2">
      <t>ちゅうかん</t>
    </rPh>
    <rPh sb="2" eb="4">
      <t>まえきん</t>
    </rPh>
    <phoneticPr fontId="3" type="Hiragana"/>
  </si>
  <si>
    <t>創意工夫・社会性等に関する実施状況</t>
    <rPh sb="0" eb="2">
      <t>ソウイ</t>
    </rPh>
    <rPh sb="2" eb="4">
      <t>クフウ</t>
    </rPh>
    <rPh sb="5" eb="8">
      <t>シャカイセイ</t>
    </rPh>
    <rPh sb="8" eb="9">
      <t>ナド</t>
    </rPh>
    <rPh sb="10" eb="11">
      <t>カン</t>
    </rPh>
    <rPh sb="13" eb="15">
      <t>ジッシ</t>
    </rPh>
    <rPh sb="15" eb="17">
      <t>ジョウキョウ</t>
    </rPh>
    <phoneticPr fontId="76"/>
  </si>
  <si>
    <t>様式-10</t>
    <rPh sb="0" eb="2">
      <t>ようしき</t>
    </rPh>
    <phoneticPr fontId="3" type="Hiragana"/>
  </si>
  <si>
    <t>建設経済部</t>
    <rPh sb="0" eb="5">
      <t>けんせつけ</t>
    </rPh>
    <phoneticPr fontId="3" type="Hiragana"/>
  </si>
  <si>
    <t>前金払い</t>
    <rPh sb="0" eb="2">
      <t>まえきん</t>
    </rPh>
    <rPh sb="2" eb="3">
      <t>ばら</t>
    </rPh>
    <phoneticPr fontId="3" type="Hiragana"/>
  </si>
  <si>
    <t>地域社会や住民に対する貢献</t>
    <rPh sb="0" eb="2">
      <t>チイキ</t>
    </rPh>
    <rPh sb="2" eb="4">
      <t>シャカイ</t>
    </rPh>
    <rPh sb="5" eb="7">
      <t>ジュウミン</t>
    </rPh>
    <rPh sb="8" eb="9">
      <t>タイ</t>
    </rPh>
    <rPh sb="11" eb="13">
      <t>コウケン</t>
    </rPh>
    <phoneticPr fontId="76"/>
  </si>
  <si>
    <t>担当
工事内容</t>
    <rPh sb="0" eb="2">
      <t>タントウ</t>
    </rPh>
    <rPh sb="3" eb="5">
      <t>コウジ</t>
    </rPh>
    <rPh sb="5" eb="7">
      <t>ナイヨウ</t>
    </rPh>
    <phoneticPr fontId="76"/>
  </si>
  <si>
    <t>様式-34（1）</t>
    <rPh sb="0" eb="2">
      <t>ヨウシキ</t>
    </rPh>
    <phoneticPr fontId="76"/>
  </si>
  <si>
    <t>社会性等</t>
    <rPh sb="0" eb="3">
      <t>シャカイセイ</t>
    </rPh>
    <rPh sb="3" eb="4">
      <t>ナド</t>
    </rPh>
    <phoneticPr fontId="76"/>
  </si>
  <si>
    <t>評価内容</t>
    <rPh sb="0" eb="2">
      <t>ヒョウカ</t>
    </rPh>
    <rPh sb="2" eb="4">
      <t>ナイヨウ</t>
    </rPh>
    <phoneticPr fontId="76"/>
  </si>
  <si>
    <t>・施工に伴う器具、工具、装置等</t>
    <rPh sb="1" eb="3">
      <t>セコウ</t>
    </rPh>
    <rPh sb="4" eb="5">
      <t>トモナ</t>
    </rPh>
    <rPh sb="6" eb="8">
      <t>キグ</t>
    </rPh>
    <rPh sb="9" eb="11">
      <t>コウグ</t>
    </rPh>
    <rPh sb="12" eb="15">
      <t>ソウチナド</t>
    </rPh>
    <phoneticPr fontId="76"/>
  </si>
  <si>
    <t>未…18歳未満の作業員</t>
    <rPh sb="0" eb="1">
      <t>み</t>
    </rPh>
    <rPh sb="4" eb="5">
      <t>さい</t>
    </rPh>
    <rPh sb="5" eb="7">
      <t>みまん</t>
    </rPh>
    <rPh sb="8" eb="11">
      <t>さぎょういん</t>
    </rPh>
    <phoneticPr fontId="3" type="Hiragana"/>
  </si>
  <si>
    <t>・コンクリート二次製品等の代替材の適用</t>
    <rPh sb="7" eb="9">
      <t>ニジ</t>
    </rPh>
    <rPh sb="9" eb="11">
      <t>セイヒン</t>
    </rPh>
    <rPh sb="11" eb="12">
      <t>ナド</t>
    </rPh>
    <rPh sb="13" eb="15">
      <t>ダイタイ</t>
    </rPh>
    <rPh sb="15" eb="16">
      <t>ザイ</t>
    </rPh>
    <rPh sb="17" eb="19">
      <t>テキヨウ</t>
    </rPh>
    <phoneticPr fontId="76"/>
  </si>
  <si>
    <t>・施工方法の工夫、施工環境の改善</t>
    <rPh sb="1" eb="3">
      <t>セコウ</t>
    </rPh>
    <rPh sb="3" eb="5">
      <t>ホウホウ</t>
    </rPh>
    <rPh sb="6" eb="8">
      <t>クフウ</t>
    </rPh>
    <rPh sb="9" eb="11">
      <t>セコウ</t>
    </rPh>
    <rPh sb="11" eb="13">
      <t>カンキョウ</t>
    </rPh>
    <rPh sb="14" eb="16">
      <t>カイゼン</t>
    </rPh>
    <phoneticPr fontId="76"/>
  </si>
  <si>
    <t>入場年月日</t>
    <rPh sb="0" eb="2">
      <t>にゅうじょう</t>
    </rPh>
    <rPh sb="2" eb="3">
      <t>ねん</t>
    </rPh>
    <rPh sb="3" eb="5">
      <t>つきひ</t>
    </rPh>
    <phoneticPr fontId="3" type="Hiragana"/>
  </si>
  <si>
    <t>・仮設備計画の工夫</t>
    <rPh sb="1" eb="3">
      <t>カセツ</t>
    </rPh>
    <rPh sb="4" eb="6">
      <t>ケイカク</t>
    </rPh>
    <rPh sb="7" eb="9">
      <t>クフウ</t>
    </rPh>
    <phoneticPr fontId="76"/>
  </si>
  <si>
    <t>・ＮＥＴＩＳ登録技術の活用</t>
    <rPh sb="6" eb="8">
      <t>トウロク</t>
    </rPh>
    <rPh sb="8" eb="10">
      <t>ギジュツ</t>
    </rPh>
    <rPh sb="11" eb="13">
      <t>カツヨウ</t>
    </rPh>
    <phoneticPr fontId="76"/>
  </si>
  <si>
    <r>
      <t xml:space="preserve">日付に関する欄は全て
</t>
    </r>
    <r>
      <rPr>
        <b/>
        <sz val="18"/>
        <color rgb="FFFF0000"/>
        <rFont val="ＭＳ Ｐゴシック"/>
        <family val="3"/>
        <charset val="128"/>
      </rPr>
      <t>「2022/4/1」</t>
    </r>
    <r>
      <rPr>
        <b/>
        <sz val="12"/>
        <color rgb="FFFF0000"/>
        <rFont val="ＭＳ Ｐゴシック"/>
        <family val="3"/>
        <charset val="128"/>
      </rPr>
      <t xml:space="preserve">
の形式で入力</t>
    </r>
    <rPh sb="0" eb="2">
      <t>ひづけ</t>
    </rPh>
    <rPh sb="3" eb="4">
      <t>かん</t>
    </rPh>
    <rPh sb="6" eb="7">
      <t>らん</t>
    </rPh>
    <rPh sb="8" eb="9">
      <t>すべ</t>
    </rPh>
    <rPh sb="25" eb="27">
      <t>けいしき</t>
    </rPh>
    <rPh sb="28" eb="30">
      <t>にゅうりょく</t>
    </rPh>
    <phoneticPr fontId="3" type="Hiragana"/>
  </si>
  <si>
    <t>営業所</t>
    <rPh sb="0" eb="3">
      <t>えいぎょうしょ</t>
    </rPh>
    <phoneticPr fontId="3" type="Hiragana"/>
  </si>
  <si>
    <t>受注者</t>
    <rPh sb="0" eb="3">
      <t>じゅちゅうしゃ</t>
    </rPh>
    <phoneticPr fontId="3" type="Hiragana"/>
  </si>
  <si>
    <t>処分業者（中間処理または最終処分）</t>
    <rPh sb="0" eb="2">
      <t>しょぶん</t>
    </rPh>
    <rPh sb="2" eb="4">
      <t>ぎょうしゃ</t>
    </rPh>
    <rPh sb="5" eb="9">
      <t>ちゅうか</t>
    </rPh>
    <rPh sb="12" eb="16">
      <t>さいしゅ</t>
    </rPh>
    <phoneticPr fontId="3" type="Hiragana"/>
  </si>
  <si>
    <t>・コンクリートの材料、打設、養生の工夫</t>
    <rPh sb="8" eb="10">
      <t>ザイリョウ</t>
    </rPh>
    <rPh sb="11" eb="13">
      <t>ダセツ</t>
    </rPh>
    <rPh sb="14" eb="16">
      <t>ヨウジョウ</t>
    </rPh>
    <rPh sb="17" eb="19">
      <t>クフウ</t>
    </rPh>
    <phoneticPr fontId="76"/>
  </si>
  <si>
    <t>筑後 次郎</t>
    <rPh sb="0" eb="2">
      <t>ちくご</t>
    </rPh>
    <rPh sb="3" eb="5">
      <t>じろう</t>
    </rPh>
    <phoneticPr fontId="3" type="Hiragana"/>
  </si>
  <si>
    <t>・鉄筋、コンクリート二次製品等使用材料の工夫</t>
    <rPh sb="1" eb="3">
      <t>テッキン</t>
    </rPh>
    <rPh sb="10" eb="12">
      <t>ニジ</t>
    </rPh>
    <rPh sb="12" eb="14">
      <t>セイヒン</t>
    </rPh>
    <rPh sb="14" eb="15">
      <t>ナド</t>
    </rPh>
    <rPh sb="15" eb="17">
      <t>シヨウ</t>
    </rPh>
    <rPh sb="17" eb="19">
      <t>ザイリョウ</t>
    </rPh>
    <rPh sb="20" eb="22">
      <t>クフウ</t>
    </rPh>
    <phoneticPr fontId="76"/>
  </si>
  <si>
    <t>標識、看板の設置</t>
    <rPh sb="0" eb="2">
      <t>ひょうしき</t>
    </rPh>
    <rPh sb="3" eb="5">
      <t>かんばん</t>
    </rPh>
    <rPh sb="6" eb="8">
      <t>せっち</t>
    </rPh>
    <phoneticPr fontId="3" type="Hiragana"/>
  </si>
  <si>
    <t>・配筋、溶接作業等の工夫　等</t>
    <rPh sb="1" eb="3">
      <t>ハイキン</t>
    </rPh>
    <rPh sb="4" eb="6">
      <t>ヨウセツ</t>
    </rPh>
    <rPh sb="6" eb="8">
      <t>サギョウ</t>
    </rPh>
    <rPh sb="8" eb="9">
      <t>ナド</t>
    </rPh>
    <rPh sb="10" eb="12">
      <t>クフウ</t>
    </rPh>
    <rPh sb="13" eb="14">
      <t>ナド</t>
    </rPh>
    <phoneticPr fontId="76"/>
  </si>
  <si>
    <t>・仮設備の工夫</t>
    <rPh sb="1" eb="2">
      <t>カリ</t>
    </rPh>
    <rPh sb="2" eb="4">
      <t>セツビ</t>
    </rPh>
    <rPh sb="5" eb="7">
      <t>クフウ</t>
    </rPh>
    <phoneticPr fontId="76"/>
  </si>
  <si>
    <t>許　可　番　号</t>
    <rPh sb="0" eb="3">
      <t>キョカ</t>
    </rPh>
    <rPh sb="4" eb="7">
      <t>バンゴウ</t>
    </rPh>
    <phoneticPr fontId="76"/>
  </si>
  <si>
    <t>・交通事故防止の工夫</t>
    <rPh sb="1" eb="3">
      <t>コウツウ</t>
    </rPh>
    <rPh sb="3" eb="5">
      <t>ジコ</t>
    </rPh>
    <rPh sb="5" eb="7">
      <t>ボウシ</t>
    </rPh>
    <rPh sb="8" eb="10">
      <t>クフウ</t>
    </rPh>
    <phoneticPr fontId="76"/>
  </si>
  <si>
    <t>・現場環境と周辺地域との調和</t>
    <rPh sb="1" eb="3">
      <t>ゲンバ</t>
    </rPh>
    <rPh sb="3" eb="5">
      <t>カンキョウ</t>
    </rPh>
    <rPh sb="6" eb="8">
      <t>シュウヘン</t>
    </rPh>
    <rPh sb="8" eb="10">
      <t>チイキ</t>
    </rPh>
    <rPh sb="12" eb="14">
      <t>チョウワ</t>
    </rPh>
    <phoneticPr fontId="76"/>
  </si>
  <si>
    <t>合格数量</t>
    <rPh sb="0" eb="2">
      <t>ごうかく</t>
    </rPh>
    <rPh sb="2" eb="4">
      <t>すうりょう</t>
    </rPh>
    <phoneticPr fontId="3" type="Hiragana"/>
  </si>
  <si>
    <t>・地域住民とのコミュニケーション</t>
    <rPh sb="1" eb="3">
      <t>チイキ</t>
    </rPh>
    <rPh sb="3" eb="5">
      <t>ジュウミン</t>
    </rPh>
    <phoneticPr fontId="76"/>
  </si>
  <si>
    <t>・災害時など地域への支援・行政等による救援活動への協力　等</t>
    <rPh sb="1" eb="3">
      <t>サイガイ</t>
    </rPh>
    <rPh sb="3" eb="4">
      <t>ジ</t>
    </rPh>
    <rPh sb="6" eb="8">
      <t>チイキ</t>
    </rPh>
    <rPh sb="10" eb="12">
      <t>シエン</t>
    </rPh>
    <rPh sb="13" eb="15">
      <t>ギョウセイ</t>
    </rPh>
    <rPh sb="15" eb="16">
      <t>ナド</t>
    </rPh>
    <rPh sb="19" eb="21">
      <t>キュウエン</t>
    </rPh>
    <rPh sb="21" eb="23">
      <t>カツドウ</t>
    </rPh>
    <rPh sb="25" eb="27">
      <t>キョウリョク</t>
    </rPh>
    <rPh sb="28" eb="29">
      <t>ナド</t>
    </rPh>
    <phoneticPr fontId="76"/>
  </si>
  <si>
    <t>受注者名</t>
    <rPh sb="0" eb="3">
      <t>ジュチュウシャ</t>
    </rPh>
    <rPh sb="3" eb="4">
      <t>メイ</t>
    </rPh>
    <phoneticPr fontId="76"/>
  </si>
  <si>
    <t>提案内容</t>
    <rPh sb="0" eb="2">
      <t>テイアン</t>
    </rPh>
    <rPh sb="2" eb="4">
      <t>ナイヨウ</t>
    </rPh>
    <phoneticPr fontId="76"/>
  </si>
  <si>
    <t>(説明）</t>
    <rPh sb="1" eb="3">
      <t>セツメイ</t>
    </rPh>
    <phoneticPr fontId="76"/>
  </si>
  <si>
    <t>(添付図）</t>
    <rPh sb="1" eb="3">
      <t>テンプ</t>
    </rPh>
    <rPh sb="3" eb="4">
      <t>ズ</t>
    </rPh>
    <phoneticPr fontId="76"/>
  </si>
  <si>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ハ</t>
    </rPh>
    <phoneticPr fontId="76"/>
  </si>
  <si>
    <t>施工個所</t>
    <rPh sb="0" eb="2">
      <t>せこう</t>
    </rPh>
    <rPh sb="2" eb="4">
      <t>かしょ</t>
    </rPh>
    <phoneticPr fontId="3" type="Hiragana"/>
  </si>
  <si>
    <t>契約金額</t>
    <rPh sb="0" eb="4">
      <t>けいやく</t>
    </rPh>
    <phoneticPr fontId="3" type="Hiragana"/>
  </si>
  <si>
    <t>当初契約</t>
    <rPh sb="0" eb="2">
      <t>とうしょ</t>
    </rPh>
    <rPh sb="2" eb="4">
      <t>けいやく</t>
    </rPh>
    <phoneticPr fontId="3" type="Hiragana"/>
  </si>
  <si>
    <t>第２回
変更契約</t>
    <rPh sb="4" eb="6">
      <t>へんこう</t>
    </rPh>
    <rPh sb="6" eb="8">
      <t>けいやく</t>
    </rPh>
    <phoneticPr fontId="3" type="Hiragana"/>
  </si>
  <si>
    <t>納金日</t>
    <rPh sb="0" eb="1">
      <t>おさむ</t>
    </rPh>
    <rPh sb="1" eb="2">
      <t>きん</t>
    </rPh>
    <rPh sb="2" eb="3">
      <t>び</t>
    </rPh>
    <phoneticPr fontId="3" type="Hiragana"/>
  </si>
  <si>
    <t>中間処理量</t>
    <rPh sb="0" eb="2">
      <t>ちゅうかん</t>
    </rPh>
    <rPh sb="2" eb="4">
      <t>しょり</t>
    </rPh>
    <rPh sb="4" eb="5">
      <t>りょう</t>
    </rPh>
    <phoneticPr fontId="3" type="Hiragana"/>
  </si>
  <si>
    <t>完成日</t>
    <rPh sb="0" eb="3">
      <t>かんせ</t>
    </rPh>
    <phoneticPr fontId="3" type="Hiragana"/>
  </si>
  <si>
    <t>検査日</t>
    <rPh sb="0" eb="3">
      <t>けんさび</t>
    </rPh>
    <phoneticPr fontId="3" type="Hiragana"/>
  </si>
  <si>
    <t>主任(監理)技術者</t>
    <rPh sb="0" eb="2">
      <t>しゅにん</t>
    </rPh>
    <rPh sb="3" eb="5">
      <t>かんり</t>
    </rPh>
    <rPh sb="6" eb="9">
      <t>ぎじゅつしゃ</t>
    </rPh>
    <phoneticPr fontId="3" type="Hiragana"/>
  </si>
  <si>
    <t>市監督職員</t>
    <rPh sb="0" eb="1">
      <t>し</t>
    </rPh>
    <rPh sb="1" eb="5">
      <t>かんとく</t>
    </rPh>
    <phoneticPr fontId="3" type="Hiragana"/>
  </si>
  <si>
    <t>現場代理人等通知書と共に提出</t>
    <rPh sb="0" eb="5">
      <t>げんば</t>
    </rPh>
    <rPh sb="5" eb="6">
      <t>など</t>
    </rPh>
    <rPh sb="6" eb="9">
      <t>つうちしょ</t>
    </rPh>
    <rPh sb="10" eb="11">
      <t>とも</t>
    </rPh>
    <rPh sb="12" eb="14">
      <t>ていしゅつ</t>
    </rPh>
    <phoneticPr fontId="3" type="Hiragana"/>
  </si>
  <si>
    <t>規格値</t>
    <rPh sb="0" eb="3">
      <t>きかくち</t>
    </rPh>
    <phoneticPr fontId="3" type="Hiragana"/>
  </si>
  <si>
    <t>第１回変更後</t>
    <rPh sb="0" eb="3">
      <t>だい</t>
    </rPh>
    <rPh sb="3" eb="6">
      <t>へんこ</t>
    </rPh>
    <phoneticPr fontId="3" type="Hiragana"/>
  </si>
  <si>
    <t>第２回変更後</t>
    <rPh sb="3" eb="6">
      <t>へんこ</t>
    </rPh>
    <phoneticPr fontId="3" type="Hiragana"/>
  </si>
  <si>
    <t>監督職員名:</t>
    <rPh sb="0" eb="4">
      <t>かんとく</t>
    </rPh>
    <rPh sb="4" eb="5">
      <t>な</t>
    </rPh>
    <phoneticPr fontId="3" type="Hiragana"/>
  </si>
  <si>
    <t>第２回工期変更</t>
    <rPh sb="3" eb="5">
      <t>こうき</t>
    </rPh>
    <rPh sb="5" eb="7">
      <t>へんこう</t>
    </rPh>
    <phoneticPr fontId="3" type="Hiragana"/>
  </si>
  <si>
    <t>当初購入時</t>
    <rPh sb="0" eb="2">
      <t>とうしょ</t>
    </rPh>
    <rPh sb="2" eb="4">
      <t>こうにゅう</t>
    </rPh>
    <rPh sb="4" eb="5">
      <t>じ</t>
    </rPh>
    <phoneticPr fontId="3" type="Hiragana"/>
  </si>
  <si>
    <t>第１回変更時</t>
    <rPh sb="0" eb="3">
      <t>だい</t>
    </rPh>
    <rPh sb="3" eb="5">
      <t>へんこう</t>
    </rPh>
    <rPh sb="5" eb="6">
      <t>じ</t>
    </rPh>
    <phoneticPr fontId="3" type="Hiragana"/>
  </si>
  <si>
    <t>第２回変更時</t>
    <rPh sb="3" eb="5">
      <t>へんこう</t>
    </rPh>
    <rPh sb="5" eb="6">
      <t>じ</t>
    </rPh>
    <phoneticPr fontId="3" type="Hiragana"/>
  </si>
  <si>
    <t>主任技術者を変更しているか？</t>
    <rPh sb="0" eb="6">
      <t>しゅにんぎ</t>
    </rPh>
    <rPh sb="6" eb="8">
      <t>へんこう</t>
    </rPh>
    <phoneticPr fontId="3" type="Hiragana"/>
  </si>
  <si>
    <t>YES</t>
  </si>
  <si>
    <t>※処分地の面積が分かるような資料を添付すること</t>
    <rPh sb="1" eb="5">
      <t>しょぶ</t>
    </rPh>
    <rPh sb="5" eb="7">
      <t>めんせき</t>
    </rPh>
    <rPh sb="8" eb="9">
      <t>わ</t>
    </rPh>
    <rPh sb="14" eb="16">
      <t>しりょう</t>
    </rPh>
    <rPh sb="17" eb="19">
      <t>てんぷ</t>
    </rPh>
    <phoneticPr fontId="3" type="Hiragana"/>
  </si>
  <si>
    <t>前金払い請求</t>
    <rPh sb="0" eb="4">
      <t>まえきん</t>
    </rPh>
    <rPh sb="4" eb="6">
      <t>せいきゅう</t>
    </rPh>
    <phoneticPr fontId="3" type="Hiragana"/>
  </si>
  <si>
    <t>前金払い</t>
    <rPh sb="0" eb="1">
      <t>まえ</t>
    </rPh>
    <rPh sb="1" eb="4">
      <t>きんば</t>
    </rPh>
    <phoneticPr fontId="3" type="Hiragana"/>
  </si>
  <si>
    <t>完成払い</t>
    <rPh sb="0" eb="3">
      <t>かんせ</t>
    </rPh>
    <phoneticPr fontId="3" type="Hiragana"/>
  </si>
  <si>
    <t>　営業所の専任技術者と重複していないことを確認するために、専任</t>
    <rPh sb="1" eb="4">
      <t>えいぎょうしょ</t>
    </rPh>
    <phoneticPr fontId="3" type="Hiragana"/>
  </si>
  <si>
    <t>一号特定技能外国人の従事の状況（有無）</t>
    <rPh sb="0" eb="2">
      <t>いちごう</t>
    </rPh>
    <rPh sb="2" eb="4">
      <t>とくてい</t>
    </rPh>
    <rPh sb="4" eb="6">
      <t>ぎのう</t>
    </rPh>
    <rPh sb="6" eb="9">
      <t>がい</t>
    </rPh>
    <rPh sb="10" eb="12">
      <t>じゅうじ</t>
    </rPh>
    <rPh sb="13" eb="15">
      <t>じょうきょう</t>
    </rPh>
    <rPh sb="16" eb="18">
      <t>うむ</t>
    </rPh>
    <phoneticPr fontId="3" type="Hiragana"/>
  </si>
  <si>
    <t>請求金額</t>
    <rPh sb="0" eb="4">
      <t>せいきゅ</t>
    </rPh>
    <phoneticPr fontId="3" type="Hiragana"/>
  </si>
  <si>
    <t>専門技術者</t>
    <rPh sb="0" eb="5">
      <t>せんもんぎ</t>
    </rPh>
    <phoneticPr fontId="3" type="Hiragana"/>
  </si>
  <si>
    <t>40%</t>
  </si>
  <si>
    <t>20%</t>
  </si>
  <si>
    <t>様式-1（3）</t>
    <rPh sb="0" eb="2">
      <t>ようしき</t>
    </rPh>
    <phoneticPr fontId="3" type="Hiragana"/>
  </si>
  <si>
    <t>現場代理人変更通知</t>
    <rPh sb="0" eb="5">
      <t>げんばだいりにん</t>
    </rPh>
    <rPh sb="5" eb="7">
      <t>へんこう</t>
    </rPh>
    <rPh sb="7" eb="9">
      <t>つうち</t>
    </rPh>
    <phoneticPr fontId="3" type="Hiragana"/>
  </si>
  <si>
    <t>安全訓練活動報告</t>
    <rPh sb="0" eb="4">
      <t>あんぜんくんれん</t>
    </rPh>
    <rPh sb="4" eb="6">
      <t>かつどう</t>
    </rPh>
    <rPh sb="6" eb="8">
      <t>ほうこく</t>
    </rPh>
    <phoneticPr fontId="3" type="Hiragana"/>
  </si>
  <si>
    <t>４.</t>
  </si>
  <si>
    <t>最小値</t>
    <rPh sb="0" eb="3">
      <t>さいしょうち</t>
    </rPh>
    <phoneticPr fontId="3" type="Hiragana"/>
  </si>
  <si>
    <t>工事箇所</t>
    <rPh sb="0" eb="2">
      <t>こうじ</t>
    </rPh>
    <rPh sb="2" eb="4">
      <t>かしょ</t>
    </rPh>
    <phoneticPr fontId="3" type="Hiragana"/>
  </si>
  <si>
    <t>許　可　業　種</t>
    <rPh sb="0" eb="1">
      <t>モト</t>
    </rPh>
    <rPh sb="2" eb="3">
      <t>カ</t>
    </rPh>
    <rPh sb="4" eb="5">
      <t>ギョウ</t>
    </rPh>
    <rPh sb="6" eb="7">
      <t>シュ</t>
    </rPh>
    <phoneticPr fontId="76"/>
  </si>
  <si>
    <t>工事の部分使用</t>
    <rPh sb="0" eb="2">
      <t>こうじ</t>
    </rPh>
    <rPh sb="3" eb="5">
      <t>ぶぶん</t>
    </rPh>
    <rPh sb="5" eb="7">
      <t>しよう</t>
    </rPh>
    <phoneticPr fontId="3" type="Hiragana"/>
  </si>
  <si>
    <t>代理人等兼務申請書</t>
    <rPh sb="0" eb="3">
      <t>だいりにん</t>
    </rPh>
    <rPh sb="3" eb="4">
      <t>など</t>
    </rPh>
    <rPh sb="4" eb="6">
      <t>けんむ</t>
    </rPh>
    <rPh sb="6" eb="8">
      <t>しんせい</t>
    </rPh>
    <rPh sb="8" eb="9">
      <t>しょ</t>
    </rPh>
    <phoneticPr fontId="3" type="Hiragana"/>
  </si>
  <si>
    <t>出来高管理図表</t>
    <rPh sb="0" eb="3">
      <t>できだか</t>
    </rPh>
    <rPh sb="3" eb="5">
      <t>かんり</t>
    </rPh>
    <rPh sb="5" eb="7">
      <t>ずひょう</t>
    </rPh>
    <phoneticPr fontId="3" type="Hiragana"/>
  </si>
  <si>
    <t>品質管理図表</t>
    <rPh sb="0" eb="4">
      <t>ひんしつかんり</t>
    </rPh>
    <rPh sb="4" eb="6">
      <t>ずひょう</t>
    </rPh>
    <phoneticPr fontId="3" type="Hiragana"/>
  </si>
  <si>
    <t>経　　歴　　書</t>
    <rPh sb="0" eb="1">
      <t>きょう</t>
    </rPh>
    <rPh sb="3" eb="4">
      <t>れき</t>
    </rPh>
    <rPh sb="6" eb="7">
      <t>しょ</t>
    </rPh>
    <phoneticPr fontId="3" type="Hiragana"/>
  </si>
  <si>
    <t>工　　程　　表</t>
    <rPh sb="0" eb="1">
      <t>こう</t>
    </rPh>
    <phoneticPr fontId="3" type="Hiragana"/>
  </si>
  <si>
    <t>材 料 承 認 書</t>
    <rPh sb="0" eb="1">
      <t>ざい</t>
    </rPh>
    <rPh sb="2" eb="3">
      <t>りょう</t>
    </rPh>
    <rPh sb="4" eb="5">
      <t>しょう</t>
    </rPh>
    <rPh sb="6" eb="7">
      <t>にん</t>
    </rPh>
    <rPh sb="8" eb="9">
      <t>しょ</t>
    </rPh>
    <phoneticPr fontId="3" type="Hiragana"/>
  </si>
  <si>
    <t>段 階 確 認 書</t>
    <rPh sb="0" eb="1">
      <t>だん</t>
    </rPh>
    <rPh sb="2" eb="3">
      <t>かい</t>
    </rPh>
    <rPh sb="4" eb="5">
      <t>かく</t>
    </rPh>
    <rPh sb="6" eb="7">
      <t>にん</t>
    </rPh>
    <rPh sb="8" eb="9">
      <t>しょ</t>
    </rPh>
    <phoneticPr fontId="3" type="Hiragana"/>
  </si>
  <si>
    <t>工 期 延 期 届</t>
    <rPh sb="0" eb="1">
      <t>こう</t>
    </rPh>
    <rPh sb="2" eb="3">
      <t>き</t>
    </rPh>
    <rPh sb="4" eb="5">
      <t>えん</t>
    </rPh>
    <rPh sb="6" eb="7">
      <t>き</t>
    </rPh>
    <rPh sb="8" eb="9">
      <t>とどけ</t>
    </rPh>
    <phoneticPr fontId="3" type="Hiragana"/>
  </si>
  <si>
    <t>完 成 通 知 書</t>
    <rPh sb="0" eb="1">
      <t>かん</t>
    </rPh>
    <rPh sb="2" eb="3">
      <t>なる</t>
    </rPh>
    <rPh sb="4" eb="5">
      <t>つう</t>
    </rPh>
    <rPh sb="6" eb="7">
      <t>ち</t>
    </rPh>
    <rPh sb="8" eb="9">
      <t>しょ</t>
    </rPh>
    <phoneticPr fontId="3" type="Hiragana"/>
  </si>
  <si>
    <t>粒度調整砕石
（再生材を含む）</t>
    <rPh sb="0" eb="4">
      <t>りゅうど</t>
    </rPh>
    <rPh sb="4" eb="6">
      <t>さいせき</t>
    </rPh>
    <rPh sb="7" eb="12">
      <t>(さいせい</t>
    </rPh>
    <rPh sb="12" eb="13">
      <t>ふく</t>
    </rPh>
    <phoneticPr fontId="3" type="Hiragana"/>
  </si>
  <si>
    <t>引   渡   書</t>
    <rPh sb="0" eb="1">
      <t>びき</t>
    </rPh>
    <rPh sb="4" eb="5">
      <t>ど</t>
    </rPh>
    <rPh sb="8" eb="9">
      <t>しょ</t>
    </rPh>
    <phoneticPr fontId="3" type="Hiragana"/>
  </si>
  <si>
    <t>請   求   書</t>
    <rPh sb="0" eb="1">
      <t>しょう</t>
    </rPh>
    <rPh sb="4" eb="5">
      <t>もとむ</t>
    </rPh>
    <rPh sb="8" eb="9">
      <t>しょ</t>
    </rPh>
    <phoneticPr fontId="3" type="Hiragana"/>
  </si>
  <si>
    <t>データ入力画面へ</t>
    <rPh sb="3" eb="7">
      <t>にゅうりょくがめん</t>
    </rPh>
    <phoneticPr fontId="3" type="Hiragana"/>
  </si>
  <si>
    <t>データ入力画面へ</t>
    <rPh sb="3" eb="8">
      <t>にゅうり</t>
    </rPh>
    <phoneticPr fontId="3" type="Hiragana"/>
  </si>
  <si>
    <t>主任(監理）
技術者</t>
    <rPh sb="0" eb="2">
      <t>しゅにん</t>
    </rPh>
    <rPh sb="3" eb="5">
      <t>かん</t>
    </rPh>
    <rPh sb="7" eb="10">
      <t>ぎじゅつしゃ</t>
    </rPh>
    <phoneticPr fontId="3" type="Hiragana"/>
  </si>
  <si>
    <t>報告日はいつですか</t>
    <rPh sb="0" eb="4">
      <t>ほうこく</t>
    </rPh>
    <phoneticPr fontId="3" type="Hiragana"/>
  </si>
  <si>
    <t>現場代理人等に変更がある場合に提出</t>
    <rPh sb="0" eb="5">
      <t>げんば</t>
    </rPh>
    <rPh sb="5" eb="6">
      <t>など</t>
    </rPh>
    <rPh sb="7" eb="9">
      <t>へんこう</t>
    </rPh>
    <rPh sb="15" eb="17">
      <t>ていしゅつ</t>
    </rPh>
    <phoneticPr fontId="3" type="Hiragana"/>
  </si>
  <si>
    <t>契約締結後７日以内に提出</t>
    <rPh sb="0" eb="2">
      <t>けいやく</t>
    </rPh>
    <rPh sb="2" eb="5">
      <t>ていけ</t>
    </rPh>
    <rPh sb="6" eb="7">
      <t>にち</t>
    </rPh>
    <rPh sb="7" eb="9">
      <t>いない</t>
    </rPh>
    <rPh sb="10" eb="12">
      <t>ていしゅつ</t>
    </rPh>
    <phoneticPr fontId="3" type="Hiragana"/>
  </si>
  <si>
    <t>工期、工程に変更がある場合に提出</t>
    <rPh sb="0" eb="2">
      <t>こうき</t>
    </rPh>
    <rPh sb="3" eb="5">
      <t>こうてい</t>
    </rPh>
    <rPh sb="6" eb="8">
      <t>へんこう</t>
    </rPh>
    <rPh sb="11" eb="13">
      <t>ばあい</t>
    </rPh>
    <rPh sb="14" eb="16">
      <t>ていしゅつ</t>
    </rPh>
    <phoneticPr fontId="3" type="Hiragana"/>
  </si>
  <si>
    <t>総務部</t>
    <rPh sb="0" eb="3">
      <t>そうむ</t>
    </rPh>
    <phoneticPr fontId="3" type="Hiragana"/>
  </si>
  <si>
    <t>契約後１ヶ月以内に提出</t>
    <rPh sb="0" eb="3">
      <t>けいや</t>
    </rPh>
    <rPh sb="4" eb="6">
      <t>かげつ</t>
    </rPh>
    <rPh sb="6" eb="8">
      <t>いない</t>
    </rPh>
    <rPh sb="9" eb="11">
      <t>ていしゅつ</t>
    </rPh>
    <phoneticPr fontId="3" type="Hiragana"/>
  </si>
  <si>
    <t>当初契約時</t>
    <rPh sb="0" eb="2">
      <t>とうしょ</t>
    </rPh>
    <rPh sb="2" eb="4">
      <t>けいやく</t>
    </rPh>
    <rPh sb="4" eb="5">
      <t>じ</t>
    </rPh>
    <phoneticPr fontId="3" type="Hiragana"/>
  </si>
  <si>
    <t>事故が発生した場合直ちに連絡し、速やかに書面で報告</t>
    <rPh sb="0" eb="2">
      <t>じこ</t>
    </rPh>
    <rPh sb="3" eb="5">
      <t>はっせい</t>
    </rPh>
    <rPh sb="9" eb="10">
      <t>ただ</t>
    </rPh>
    <rPh sb="12" eb="14">
      <t>れんらく</t>
    </rPh>
    <rPh sb="16" eb="17">
      <t>すみ</t>
    </rPh>
    <rPh sb="20" eb="22">
      <t>しょめん</t>
    </rPh>
    <rPh sb="23" eb="25">
      <t>ほうこく</t>
    </rPh>
    <phoneticPr fontId="3" type="Hiragana"/>
  </si>
  <si>
    <t>工程表と同時</t>
    <rPh sb="0" eb="2">
      <t>こうてい</t>
    </rPh>
    <rPh sb="2" eb="3">
      <t>ひょう</t>
    </rPh>
    <rPh sb="4" eb="6">
      <t>どうじ</t>
    </rPh>
    <phoneticPr fontId="3" type="Hiragana"/>
  </si>
  <si>
    <t>下請人決定後１０日以内</t>
    <rPh sb="0" eb="3">
      <t>したう</t>
    </rPh>
    <rPh sb="3" eb="6">
      <t>けって</t>
    </rPh>
    <rPh sb="8" eb="9">
      <t>にち</t>
    </rPh>
    <rPh sb="9" eb="11">
      <t>いない</t>
    </rPh>
    <phoneticPr fontId="3" type="Hiragana"/>
  </si>
  <si>
    <t>８.</t>
  </si>
  <si>
    <t>交通安全管理計画書</t>
    <rPh sb="0" eb="2">
      <t>コウツウ</t>
    </rPh>
    <rPh sb="2" eb="4">
      <t>アンゼン</t>
    </rPh>
    <rPh sb="4" eb="6">
      <t>カンリ</t>
    </rPh>
    <rPh sb="6" eb="9">
      <t>ケイカクショ</t>
    </rPh>
    <phoneticPr fontId="76"/>
  </si>
  <si>
    <t>主任技術者</t>
    <rPh sb="0" eb="5">
      <t>しゅにんぎ</t>
    </rPh>
    <phoneticPr fontId="3" type="Hiragana"/>
  </si>
  <si>
    <t>契約日</t>
    <rPh sb="0" eb="3">
      <t>ケイヤクビ</t>
    </rPh>
    <phoneticPr fontId="76"/>
  </si>
  <si>
    <t>建設廃棄物処理計画書</t>
    <rPh sb="0" eb="2">
      <t>ケンセツ</t>
    </rPh>
    <rPh sb="2" eb="5">
      <t>ハイキブツ</t>
    </rPh>
    <rPh sb="5" eb="7">
      <t>ショリ</t>
    </rPh>
    <rPh sb="7" eb="10">
      <t>ケイカ</t>
    </rPh>
    <phoneticPr fontId="76"/>
  </si>
  <si>
    <t>添付書類</t>
    <rPh sb="0" eb="2">
      <t>てんぷ</t>
    </rPh>
    <rPh sb="2" eb="4">
      <t>しょるい</t>
    </rPh>
    <phoneticPr fontId="3" type="Hiragana"/>
  </si>
  <si>
    <t>　</t>
  </si>
  <si>
    <t>備考</t>
    <rPh sb="0" eb="2">
      <t>びこう</t>
    </rPh>
    <phoneticPr fontId="3" type="Hiragana"/>
  </si>
  <si>
    <t>施  工  体  系  図</t>
    <rPh sb="0" eb="1">
      <t>し</t>
    </rPh>
    <rPh sb="3" eb="4">
      <t>こう</t>
    </rPh>
    <rPh sb="6" eb="7">
      <t>からだ</t>
    </rPh>
    <rPh sb="9" eb="10">
      <t>けい</t>
    </rPh>
    <rPh sb="12" eb="13">
      <t>ず</t>
    </rPh>
    <phoneticPr fontId="3" type="Hiragana"/>
  </si>
  <si>
    <t>路線</t>
    <rPh sb="0" eb="2">
      <t>ロセン</t>
    </rPh>
    <phoneticPr fontId="76"/>
  </si>
  <si>
    <t>確認者：</t>
    <rPh sb="0" eb="3">
      <t>かくに</t>
    </rPh>
    <phoneticPr fontId="3" type="Hiragana"/>
  </si>
  <si>
    <t>職…職　長　</t>
    <rPh sb="0" eb="1">
      <t>しょく</t>
    </rPh>
    <rPh sb="2" eb="3">
      <t>しょく</t>
    </rPh>
    <rPh sb="4" eb="5">
      <t>ちょう</t>
    </rPh>
    <phoneticPr fontId="3" type="Hiragana"/>
  </si>
  <si>
    <t>真砂土</t>
    <rPh sb="0" eb="3">
      <t>まさど</t>
    </rPh>
    <phoneticPr fontId="3" type="Hiragana"/>
  </si>
  <si>
    <t>外国人技能実習生の従事状況（有無）</t>
    <rPh sb="0" eb="3">
      <t>がい</t>
    </rPh>
    <rPh sb="3" eb="8">
      <t>ぎのうじ</t>
    </rPh>
    <rPh sb="9" eb="11">
      <t>じゅうじ</t>
    </rPh>
    <rPh sb="11" eb="13">
      <t>じょうきょう</t>
    </rPh>
    <rPh sb="13" eb="16">
      <t>(うむ</t>
    </rPh>
    <phoneticPr fontId="3" type="Hiragana"/>
  </si>
  <si>
    <t>雇用管理責任者名</t>
    <rPh sb="0" eb="4">
      <t>コヨウカ</t>
    </rPh>
    <rPh sb="4" eb="7">
      <t>セキニ</t>
    </rPh>
    <rPh sb="7" eb="8">
      <t>ナ</t>
    </rPh>
    <phoneticPr fontId="76"/>
  </si>
  <si>
    <t>（※2）</t>
  </si>
  <si>
    <t>電力</t>
    <rPh sb="0" eb="2">
      <t>でんりょく</t>
    </rPh>
    <phoneticPr fontId="3" type="Hiragana"/>
  </si>
  <si>
    <t>発注者の
監督員名</t>
    <rPh sb="0" eb="3">
      <t>ハッチュウシャ</t>
    </rPh>
    <rPh sb="5" eb="7">
      <t>カントク</t>
    </rPh>
    <rPh sb="7" eb="8">
      <t>イン</t>
    </rPh>
    <rPh sb="8" eb="9">
      <t>メイ</t>
    </rPh>
    <phoneticPr fontId="76"/>
  </si>
  <si>
    <t>電話</t>
    <rPh sb="0" eb="2">
      <t>でんわ</t>
    </rPh>
    <phoneticPr fontId="3" type="Hiragana"/>
  </si>
  <si>
    <t>確認細別</t>
    <rPh sb="0" eb="2">
      <t>かくにん</t>
    </rPh>
    <rPh sb="2" eb="4">
      <t>さい</t>
    </rPh>
    <phoneticPr fontId="3" type="Hiragana"/>
  </si>
  <si>
    <t>元請
確認欄</t>
    <rPh sb="0" eb="2">
      <t>もとうけ</t>
    </rPh>
    <rPh sb="3" eb="5">
      <t>かくにん</t>
    </rPh>
    <rPh sb="5" eb="6">
      <t>らん</t>
    </rPh>
    <phoneticPr fontId="3" type="Hiragana"/>
  </si>
  <si>
    <t>地下埋設物確認書</t>
    <rPh sb="0" eb="5">
      <t>ちかまいせ</t>
    </rPh>
    <rPh sb="5" eb="7">
      <t>かくにん</t>
    </rPh>
    <rPh sb="7" eb="8">
      <t>しょ</t>
    </rPh>
    <phoneticPr fontId="3" type="Hiragana"/>
  </si>
  <si>
    <t>安全・訓練等の活動報告書</t>
    <rPh sb="0" eb="2">
      <t>アンゼン</t>
    </rPh>
    <rPh sb="3" eb="5">
      <t>クンレン</t>
    </rPh>
    <rPh sb="5" eb="6">
      <t>ナド</t>
    </rPh>
    <rPh sb="7" eb="9">
      <t>カツドウ</t>
    </rPh>
    <rPh sb="9" eb="12">
      <t>ホウコクショ</t>
    </rPh>
    <phoneticPr fontId="76"/>
  </si>
  <si>
    <t>専任を要する主任技術者（現場代理人）の兼務申請書</t>
    <rPh sb="0" eb="2">
      <t>せんにん</t>
    </rPh>
    <rPh sb="3" eb="4">
      <t>よう</t>
    </rPh>
    <rPh sb="6" eb="11">
      <t>しゅにんぎ</t>
    </rPh>
    <rPh sb="12" eb="17">
      <t>げんば</t>
    </rPh>
    <rPh sb="19" eb="21">
      <t>けんむ</t>
    </rPh>
    <rPh sb="21" eb="23">
      <t>しんせい</t>
    </rPh>
    <rPh sb="23" eb="24">
      <t>しょ</t>
    </rPh>
    <phoneticPr fontId="3" type="Hiragana"/>
  </si>
  <si>
    <t>建設発生土量</t>
    <rPh sb="0" eb="2">
      <t>ケンセツ</t>
    </rPh>
    <rPh sb="2" eb="5">
      <t>ハッセイド</t>
    </rPh>
    <rPh sb="5" eb="6">
      <t>リョウ</t>
    </rPh>
    <phoneticPr fontId="76"/>
  </si>
  <si>
    <t>運搬距離</t>
    <rPh sb="0" eb="4">
      <t>うんぱ</t>
    </rPh>
    <phoneticPr fontId="3" type="Hiragana"/>
  </si>
  <si>
    <t>直近上位</t>
    <rPh sb="0" eb="2">
      <t>ちょっきん</t>
    </rPh>
    <rPh sb="2" eb="4">
      <t>じょうい</t>
    </rPh>
    <phoneticPr fontId="3" type="Hiragana"/>
  </si>
  <si>
    <t>・</t>
  </si>
  <si>
    <t>２つの地域にまたがる場合 ※２</t>
  </si>
  <si>
    <t>（調整の内容）</t>
    <rPh sb="1" eb="3">
      <t>ちょうせい</t>
    </rPh>
    <rPh sb="4" eb="6">
      <t>ないよう</t>
    </rPh>
    <phoneticPr fontId="3" type="Hiragana"/>
  </si>
  <si>
    <t>施工に必要な許可業種</t>
    <rPh sb="0" eb="2">
      <t>セコウ</t>
    </rPh>
    <rPh sb="3" eb="5">
      <t>ヒツヨウ</t>
    </rPh>
    <rPh sb="6" eb="8">
      <t>キョカ</t>
    </rPh>
    <rPh sb="8" eb="10">
      <t>ギョウシュ</t>
    </rPh>
    <phoneticPr fontId="76"/>
  </si>
  <si>
    <t>着　　工　　届</t>
    <rPh sb="0" eb="1">
      <t>ちゃく</t>
    </rPh>
    <rPh sb="3" eb="4">
      <t>こう</t>
    </rPh>
    <rPh sb="6" eb="7">
      <t>とどけ</t>
    </rPh>
    <phoneticPr fontId="3" type="Hiragana"/>
  </si>
  <si>
    <t>着工年月日</t>
    <rPh sb="0" eb="2">
      <t>ちゃっこう</t>
    </rPh>
    <rPh sb="2" eb="5">
      <t>ねんがっぴ</t>
    </rPh>
    <phoneticPr fontId="3" type="Hiragana"/>
  </si>
  <si>
    <t>修補部分については、下記のとおり完了しましたのでお届けいたします。</t>
    <rPh sb="0" eb="2">
      <t>しゅうほ</t>
    </rPh>
    <rPh sb="2" eb="4">
      <t>ぶぶん</t>
    </rPh>
    <rPh sb="10" eb="12">
      <t>かき</t>
    </rPh>
    <rPh sb="16" eb="18">
      <t>かんりょう</t>
    </rPh>
    <rPh sb="25" eb="26">
      <t>とど</t>
    </rPh>
    <phoneticPr fontId="3" type="Hiragana"/>
  </si>
  <si>
    <t>交通安全管理計画</t>
    <rPh sb="0" eb="2">
      <t>こうつう</t>
    </rPh>
    <rPh sb="2" eb="4">
      <t>あんぜん</t>
    </rPh>
    <rPh sb="4" eb="6">
      <t>かんり</t>
    </rPh>
    <rPh sb="6" eb="8">
      <t>けいかく</t>
    </rPh>
    <phoneticPr fontId="3" type="Hiragana"/>
  </si>
  <si>
    <t>・現金</t>
    <rPh sb="1" eb="3">
      <t>げんきん</t>
    </rPh>
    <phoneticPr fontId="3" type="Hiragana"/>
  </si>
  <si>
    <t>（第</t>
    <rPh sb="1" eb="2">
      <t>だい</t>
    </rPh>
    <phoneticPr fontId="3" type="Hiragana"/>
  </si>
  <si>
    <t>教育部</t>
    <rPh sb="0" eb="3">
      <t>きょう</t>
    </rPh>
    <phoneticPr fontId="3" type="Hiragana"/>
  </si>
  <si>
    <t>確認年月日</t>
    <rPh sb="0" eb="2">
      <t>かくにん</t>
    </rPh>
    <rPh sb="2" eb="3">
      <t>ねん</t>
    </rPh>
    <rPh sb="3" eb="5">
      <t>つきひ</t>
    </rPh>
    <phoneticPr fontId="3" type="Hiragana"/>
  </si>
  <si>
    <t>4.</t>
  </si>
  <si>
    <t>交通安全管理計画書</t>
    <rPh sb="0" eb="9">
      <t>こうつうあんぜん</t>
    </rPh>
    <phoneticPr fontId="3" type="Hiragana"/>
  </si>
  <si>
    <t>手形期間</t>
    <rPh sb="0" eb="2">
      <t>てがた</t>
    </rPh>
    <rPh sb="2" eb="4">
      <t>きかん</t>
    </rPh>
    <phoneticPr fontId="3" type="Hiragana"/>
  </si>
  <si>
    <t>道路使用許可証の写し</t>
    <rPh sb="0" eb="7">
      <t>どうろしよう</t>
    </rPh>
    <rPh sb="8" eb="9">
      <t>うつ</t>
    </rPh>
    <phoneticPr fontId="3" type="Hiragana"/>
  </si>
  <si>
    <t>交通安全管理計画書</t>
    <rPh sb="0" eb="8">
      <t>こうつうあんぜんかんりけいかく</t>
    </rPh>
    <rPh sb="8" eb="9">
      <t>しょ</t>
    </rPh>
    <phoneticPr fontId="3" type="Hiragana"/>
  </si>
  <si>
    <t>実施</t>
    <rPh sb="0" eb="2">
      <t>じっし</t>
    </rPh>
    <phoneticPr fontId="3" type="Hiragana"/>
  </si>
  <si>
    <t>材  料  出  荷  証  明  書</t>
  </si>
  <si>
    <t>６．</t>
  </si>
  <si>
    <t>地域住民との融和</t>
    <rPh sb="0" eb="4">
      <t>ちいきじ</t>
    </rPh>
    <rPh sb="6" eb="8">
      <t>ゆうわ</t>
    </rPh>
    <phoneticPr fontId="3" type="Hiragana"/>
  </si>
  <si>
    <t>昼</t>
    <rPh sb="0" eb="1">
      <t>ひる</t>
    </rPh>
    <phoneticPr fontId="3" type="Hiragana"/>
  </si>
  <si>
    <t>N　T　T</t>
  </si>
  <si>
    <t>筑後市消防署</t>
    <rPh sb="0" eb="3">
      <t>ちくごし</t>
    </rPh>
    <rPh sb="3" eb="6">
      <t>しょうぼうしょ</t>
    </rPh>
    <phoneticPr fontId="3" type="Hiragana"/>
  </si>
  <si>
    <t>※処分状況が分かるような写真を添付すること</t>
    <rPh sb="1" eb="5">
      <t>しょぶ</t>
    </rPh>
    <rPh sb="6" eb="7">
      <t>わ</t>
    </rPh>
    <rPh sb="12" eb="14">
      <t>しゃしん</t>
    </rPh>
    <rPh sb="15" eb="17">
      <t>てんぷ</t>
    </rPh>
    <phoneticPr fontId="3" type="Hiragana"/>
  </si>
  <si>
    <t>起工番号</t>
    <rPh sb="0" eb="1">
      <t>お</t>
    </rPh>
    <rPh sb="1" eb="2">
      <t>こう</t>
    </rPh>
    <rPh sb="2" eb="4">
      <t>ばんごう</t>
    </rPh>
    <phoneticPr fontId="3" type="Hiragana"/>
  </si>
  <si>
    <t>3.</t>
  </si>
  <si>
    <t>主任(監理）技術者</t>
    <rPh sb="0" eb="2">
      <t>しゅにん</t>
    </rPh>
    <rPh sb="3" eb="5">
      <t>かんり</t>
    </rPh>
    <rPh sb="6" eb="9">
      <t>ぎじゅつしゃ</t>
    </rPh>
    <phoneticPr fontId="3" type="Hiragana"/>
  </si>
  <si>
    <t>完    成    通    知    書</t>
    <rPh sb="0" eb="1">
      <t>かん</t>
    </rPh>
    <rPh sb="5" eb="6">
      <t>なる</t>
    </rPh>
    <rPh sb="10" eb="11">
      <t>つう</t>
    </rPh>
    <rPh sb="15" eb="16">
      <t>ち</t>
    </rPh>
    <rPh sb="20" eb="21">
      <t>しょ</t>
    </rPh>
    <phoneticPr fontId="3" type="Hiragana"/>
  </si>
  <si>
    <t>［事業所名］</t>
    <rPh sb="1" eb="4">
      <t>ジギョウショ</t>
    </rPh>
    <rPh sb="4" eb="5">
      <t>カイシャメイ</t>
    </rPh>
    <phoneticPr fontId="76"/>
  </si>
  <si>
    <t>工事名称
及び
工事内容</t>
    <rPh sb="0" eb="2">
      <t>コウジ</t>
    </rPh>
    <rPh sb="2" eb="4">
      <t>メイショウ</t>
    </rPh>
    <rPh sb="5" eb="6">
      <t>オヨ</t>
    </rPh>
    <rPh sb="8" eb="10">
      <t>コウジ</t>
    </rPh>
    <rPh sb="10" eb="12">
      <t>ナイヨウ</t>
    </rPh>
    <phoneticPr fontId="76"/>
  </si>
  <si>
    <t>健康保険等の加入状況</t>
    <rPh sb="0" eb="2">
      <t>ケンコウ</t>
    </rPh>
    <rPh sb="2" eb="4">
      <t>ホケン</t>
    </rPh>
    <rPh sb="4" eb="5">
      <t>トウ</t>
    </rPh>
    <rPh sb="6" eb="8">
      <t>カニュウ</t>
    </rPh>
    <rPh sb="8" eb="10">
      <t>ジョウキョウ</t>
    </rPh>
    <phoneticPr fontId="76"/>
  </si>
  <si>
    <t>・前払</t>
    <rPh sb="1" eb="2">
      <t>まえ</t>
    </rPh>
    <rPh sb="2" eb="3">
      <t>はら</t>
    </rPh>
    <phoneticPr fontId="3" type="Hiragana"/>
  </si>
  <si>
    <t>現場
代理人名</t>
    <rPh sb="0" eb="2">
      <t>ゲンバ</t>
    </rPh>
    <rPh sb="3" eb="5">
      <t>ダイリ</t>
    </rPh>
    <rPh sb="5" eb="6">
      <t>ニン</t>
    </rPh>
    <rPh sb="6" eb="7">
      <t>メイ</t>
    </rPh>
    <phoneticPr fontId="76"/>
  </si>
  <si>
    <t>監理技術者名　
主任技術者名</t>
    <rPh sb="0" eb="2">
      <t>カンリ</t>
    </rPh>
    <rPh sb="2" eb="5">
      <t>ギジュツシャ</t>
    </rPh>
    <rPh sb="5" eb="6">
      <t>メイ</t>
    </rPh>
    <rPh sb="8" eb="10">
      <t>シュニン</t>
    </rPh>
    <rPh sb="10" eb="13">
      <t>ギジュツシャ</t>
    </rPh>
    <rPh sb="13" eb="14">
      <t>メイ</t>
    </rPh>
    <phoneticPr fontId="76"/>
  </si>
  <si>
    <t>確認実施日等</t>
    <rPh sb="0" eb="2">
      <t>かくにん</t>
    </rPh>
    <rPh sb="2" eb="5">
      <t>じっしび</t>
    </rPh>
    <rPh sb="5" eb="6">
      <t>など</t>
    </rPh>
    <phoneticPr fontId="3" type="Hiragana"/>
  </si>
  <si>
    <t>資格内容</t>
    <rPh sb="0" eb="2">
      <t>シカク</t>
    </rPh>
    <rPh sb="2" eb="4">
      <t>ナイヨウ</t>
    </rPh>
    <phoneticPr fontId="76"/>
  </si>
  <si>
    <t>建設発生土処分地計画</t>
    <rPh sb="0" eb="5">
      <t>けんせつは</t>
    </rPh>
    <rPh sb="5" eb="8">
      <t>しょぶ</t>
    </rPh>
    <rPh sb="8" eb="10">
      <t>けいかく</t>
    </rPh>
    <phoneticPr fontId="3" type="Hiragana"/>
  </si>
  <si>
    <t>事業所
整理記号等</t>
    <rPh sb="0" eb="3">
      <t>ジギョウショ</t>
    </rPh>
    <rPh sb="4" eb="6">
      <t>セイリ</t>
    </rPh>
    <rPh sb="6" eb="8">
      <t>キゴウ</t>
    </rPh>
    <rPh sb="8" eb="9">
      <t>トウ</t>
    </rPh>
    <phoneticPr fontId="76"/>
  </si>
  <si>
    <t>保険加入の有無</t>
    <rPh sb="0" eb="2">
      <t>ホケン</t>
    </rPh>
    <rPh sb="2" eb="4">
      <t>カニュウ</t>
    </rPh>
    <rPh sb="5" eb="7">
      <t>ウム</t>
    </rPh>
    <phoneticPr fontId="76"/>
  </si>
  <si>
    <t>健康保険</t>
    <rPh sb="0" eb="2">
      <t>ケンコウ</t>
    </rPh>
    <rPh sb="2" eb="4">
      <t>ホケン</t>
    </rPh>
    <phoneticPr fontId="76"/>
  </si>
  <si>
    <t>最大値</t>
    <rPh sb="0" eb="3">
      <t>さいだいち</t>
    </rPh>
    <phoneticPr fontId="3" type="Hiragana"/>
  </si>
  <si>
    <t>知事　一般</t>
    <rPh sb="0" eb="2">
      <t>チジ</t>
    </rPh>
    <rPh sb="3" eb="5">
      <t>イッパン</t>
    </rPh>
    <phoneticPr fontId="76"/>
  </si>
  <si>
    <t>営業所の名称</t>
    <rPh sb="0" eb="3">
      <t>エイギョウショ</t>
    </rPh>
    <rPh sb="4" eb="6">
      <t>メイショウ</t>
    </rPh>
    <phoneticPr fontId="76"/>
  </si>
  <si>
    <t>権限及び意見申出方法</t>
    <rPh sb="0" eb="2">
      <t>ケンゲン</t>
    </rPh>
    <rPh sb="2" eb="3">
      <t>オヨ</t>
    </rPh>
    <rPh sb="4" eb="6">
      <t>イケン</t>
    </rPh>
    <rPh sb="6" eb="7">
      <t>モウ</t>
    </rPh>
    <rPh sb="7" eb="8">
      <t>デ</t>
    </rPh>
    <rPh sb="8" eb="10">
      <t>ホウホウ</t>
    </rPh>
    <phoneticPr fontId="76"/>
  </si>
  <si>
    <t>再下通知書</t>
    <rPh sb="0" eb="2">
      <t>サイシタ</t>
    </rPh>
    <rPh sb="2" eb="5">
      <t>ツウチショ</t>
    </rPh>
    <phoneticPr fontId="76"/>
  </si>
  <si>
    <t>厚生年金保険</t>
    <rPh sb="0" eb="2">
      <t>コウセイ</t>
    </rPh>
    <rPh sb="2" eb="4">
      <t>ネンキン</t>
    </rPh>
    <rPh sb="4" eb="6">
      <t>ホケン</t>
    </rPh>
    <phoneticPr fontId="76"/>
  </si>
  <si>
    <t>　　年　　月　　日</t>
    <rPh sb="2" eb="3">
      <t>ネン</t>
    </rPh>
    <rPh sb="5" eb="6">
      <t>ガツ</t>
    </rPh>
    <rPh sb="8" eb="9">
      <t>ニチ</t>
    </rPh>
    <phoneticPr fontId="76"/>
  </si>
  <si>
    <t>雇用保険</t>
    <rPh sb="0" eb="2">
      <t>コヨウ</t>
    </rPh>
    <rPh sb="2" eb="4">
      <t>ホケン</t>
    </rPh>
    <phoneticPr fontId="76"/>
  </si>
  <si>
    <t>現場代理人名</t>
    <rPh sb="0" eb="2">
      <t>ゲンバ</t>
    </rPh>
    <rPh sb="2" eb="4">
      <t>ダイリ</t>
    </rPh>
    <rPh sb="4" eb="5">
      <t>ニン</t>
    </rPh>
    <rPh sb="5" eb="6">
      <t>メイ</t>
    </rPh>
    <phoneticPr fontId="76"/>
  </si>
  <si>
    <t>主任技術者名</t>
    <rPh sb="0" eb="2">
      <t>シュニン</t>
    </rPh>
    <rPh sb="2" eb="5">
      <t>ギジュツシャ</t>
    </rPh>
    <rPh sb="5" eb="6">
      <t>メイ</t>
    </rPh>
    <phoneticPr fontId="76"/>
  </si>
  <si>
    <t>会社名</t>
    <rPh sb="0" eb="3">
      <t>カイシャメイ</t>
    </rPh>
    <phoneticPr fontId="76"/>
  </si>
  <si>
    <t>安全衛生責任者</t>
    <rPh sb="0" eb="2">
      <t>あんぜん</t>
    </rPh>
    <rPh sb="2" eb="4">
      <t>えいせい</t>
    </rPh>
    <rPh sb="4" eb="7">
      <t>せきにんしゃ</t>
    </rPh>
    <phoneticPr fontId="3" type="Hiragana"/>
  </si>
  <si>
    <t>住所</t>
    <rPh sb="0" eb="2">
      <t>ジュウショ</t>
    </rPh>
    <phoneticPr fontId="76"/>
  </si>
  <si>
    <t>安全衛生責任者名</t>
    <rPh sb="0" eb="2">
      <t>アンゼン</t>
    </rPh>
    <rPh sb="2" eb="4">
      <t>エイセイ</t>
    </rPh>
    <rPh sb="4" eb="7">
      <t>セキニンシャ</t>
    </rPh>
    <rPh sb="7" eb="8">
      <t>メイ</t>
    </rPh>
    <phoneticPr fontId="76"/>
  </si>
  <si>
    <t>期限</t>
    <rPh sb="0" eb="2">
      <t>きげん</t>
    </rPh>
    <phoneticPr fontId="3" type="Hiragana"/>
  </si>
  <si>
    <t>測定基準</t>
    <rPh sb="0" eb="2">
      <t>そくてい</t>
    </rPh>
    <rPh sb="2" eb="4">
      <t>きじゅん</t>
    </rPh>
    <phoneticPr fontId="3" type="Hiragana"/>
  </si>
  <si>
    <t>安全衛生推進者名</t>
    <rPh sb="0" eb="2">
      <t>アンゼン</t>
    </rPh>
    <rPh sb="2" eb="4">
      <t>エイセイ</t>
    </rPh>
    <rPh sb="4" eb="6">
      <t>スイシン</t>
    </rPh>
    <rPh sb="6" eb="7">
      <t>セキニンシャ</t>
    </rPh>
    <rPh sb="7" eb="8">
      <t>メイ</t>
    </rPh>
    <phoneticPr fontId="76"/>
  </si>
  <si>
    <t>雇用管理責任者名</t>
    <rPh sb="0" eb="2">
      <t>コヨウ</t>
    </rPh>
    <rPh sb="2" eb="4">
      <t>カンリ</t>
    </rPh>
    <rPh sb="4" eb="7">
      <t>セキニンシャ</t>
    </rPh>
    <rPh sb="7" eb="8">
      <t>メイ</t>
    </rPh>
    <phoneticPr fontId="76"/>
  </si>
  <si>
    <t>専門技術者名</t>
    <rPh sb="0" eb="2">
      <t>センモン</t>
    </rPh>
    <rPh sb="2" eb="5">
      <t>ギジュツシャ</t>
    </rPh>
    <rPh sb="5" eb="6">
      <t>メイ</t>
    </rPh>
    <phoneticPr fontId="76"/>
  </si>
  <si>
    <t>代表者名</t>
    <rPh sb="0" eb="2">
      <t>ダイヒョウ</t>
    </rPh>
    <rPh sb="2" eb="3">
      <t>シャ</t>
    </rPh>
    <rPh sb="3" eb="4">
      <t>メイ</t>
    </rPh>
    <phoneticPr fontId="76"/>
  </si>
  <si>
    <t>担当工事内容</t>
    <rPh sb="0" eb="2">
      <t>タントウ</t>
    </rPh>
    <rPh sb="2" eb="4">
      <t>コウジ</t>
    </rPh>
    <rPh sb="4" eb="6">
      <t>ナイヨウ</t>
    </rPh>
    <phoneticPr fontId="76"/>
  </si>
  <si>
    <t>保険加入
の有無</t>
    <rPh sb="0" eb="4">
      <t>ほけんかにゅう</t>
    </rPh>
    <rPh sb="6" eb="8">
      <t>うむ</t>
    </rPh>
    <phoneticPr fontId="3" type="Hiragana"/>
  </si>
  <si>
    <t>下請契約額</t>
    <rPh sb="0" eb="2">
      <t>したうけ</t>
    </rPh>
    <rPh sb="2" eb="5">
      <t>けいや</t>
    </rPh>
    <phoneticPr fontId="3" type="Hiragana"/>
  </si>
  <si>
    <t>工事業</t>
    <rPh sb="0" eb="3">
      <t>こうじ</t>
    </rPh>
    <phoneticPr fontId="3" type="Hiragana"/>
  </si>
  <si>
    <t>有　　無</t>
    <rPh sb="0" eb="1">
      <t>ゆう</t>
    </rPh>
    <rPh sb="3" eb="4">
      <t>む</t>
    </rPh>
    <phoneticPr fontId="3" type="Hiragana"/>
  </si>
  <si>
    <t>外国人建設就労者の従事の状況（有無）</t>
    <rPh sb="0" eb="3">
      <t>がい</t>
    </rPh>
    <rPh sb="3" eb="8">
      <t>けんせつし</t>
    </rPh>
    <rPh sb="9" eb="11">
      <t>じゅうじ</t>
    </rPh>
    <rPh sb="12" eb="14">
      <t>じょうきょう</t>
    </rPh>
    <rPh sb="14" eb="17">
      <t>(うむ</t>
    </rPh>
    <phoneticPr fontId="3" type="Hiragana"/>
  </si>
  <si>
    <t>契約形式</t>
    <rPh sb="0" eb="2">
      <t>けいやく</t>
    </rPh>
    <rPh sb="2" eb="4">
      <t>けいしき</t>
    </rPh>
    <phoneticPr fontId="3" type="Hiragana"/>
  </si>
  <si>
    <t>・契約書</t>
    <rPh sb="1" eb="4">
      <t>けいやくしょ</t>
    </rPh>
    <phoneticPr fontId="3" type="Hiragana"/>
  </si>
  <si>
    <t>・注文書　　
　及び請書</t>
    <rPh sb="1" eb="4">
      <t>ちゅうもんしょ</t>
    </rPh>
    <rPh sb="8" eb="9">
      <t>およ</t>
    </rPh>
    <rPh sb="10" eb="12">
      <t>うけしょ</t>
    </rPh>
    <phoneticPr fontId="3" type="Hiragana"/>
  </si>
  <si>
    <t>９.</t>
  </si>
  <si>
    <t>変　　　更　　　工　　　程　　　表</t>
    <rPh sb="0" eb="1">
      <t>へん</t>
    </rPh>
    <rPh sb="4" eb="5">
      <t>こう</t>
    </rPh>
    <rPh sb="8" eb="9">
      <t>こう</t>
    </rPh>
    <phoneticPr fontId="3" type="Hiragana"/>
  </si>
  <si>
    <t>・その他</t>
    <rPh sb="3" eb="4">
      <t>た</t>
    </rPh>
    <phoneticPr fontId="3" type="Hiragana"/>
  </si>
  <si>
    <t>・部分払</t>
    <rPh sb="1" eb="3">
      <t>ぶぶん</t>
    </rPh>
    <rPh sb="3" eb="4">
      <t>はら</t>
    </rPh>
    <phoneticPr fontId="3" type="Hiragana"/>
  </si>
  <si>
    <t>(　　)%</t>
  </si>
  <si>
    <t>・手形</t>
    <rPh sb="1" eb="3">
      <t>てがた</t>
    </rPh>
    <phoneticPr fontId="3" type="Hiragana"/>
  </si>
  <si>
    <t>測定項目</t>
    <rPh sb="0" eb="2">
      <t>そくてい</t>
    </rPh>
    <rPh sb="2" eb="4">
      <t>こうもく</t>
    </rPh>
    <phoneticPr fontId="3" type="Hiragana"/>
  </si>
  <si>
    <t>日間</t>
    <rPh sb="0" eb="1">
      <t>にち</t>
    </rPh>
    <rPh sb="1" eb="2">
      <t>かん</t>
    </rPh>
    <phoneticPr fontId="3" type="Hiragana"/>
  </si>
  <si>
    <t>（※1）</t>
  </si>
  <si>
    <t>下請契約額には、社会保険料等（健康保険・厚生年金保険・雇用保険の事業主負担分及び労働者負担分）を含むこと。</t>
    <rPh sb="0" eb="2">
      <t>したうけ</t>
    </rPh>
    <rPh sb="2" eb="5">
      <t>けいや</t>
    </rPh>
    <rPh sb="8" eb="13">
      <t>しゃかいほ</t>
    </rPh>
    <rPh sb="13" eb="14">
      <t>など</t>
    </rPh>
    <rPh sb="15" eb="19">
      <t>けんこう</t>
    </rPh>
    <rPh sb="20" eb="24">
      <t>こうせい</t>
    </rPh>
    <rPh sb="24" eb="26">
      <t>ほけん</t>
    </rPh>
    <rPh sb="27" eb="31">
      <t>こようほ</t>
    </rPh>
    <rPh sb="32" eb="34">
      <t>じぎょう</t>
    </rPh>
    <rPh sb="34" eb="35">
      <t>ぬし</t>
    </rPh>
    <rPh sb="35" eb="38">
      <t>ふたんぶん</t>
    </rPh>
    <rPh sb="38" eb="39">
      <t>およ</t>
    </rPh>
    <rPh sb="40" eb="43">
      <t>ろうどうしゃ</t>
    </rPh>
    <rPh sb="43" eb="46">
      <t>ふたんぶん</t>
    </rPh>
    <rPh sb="48" eb="49">
      <t>ふく</t>
    </rPh>
    <phoneticPr fontId="3" type="Hiragana"/>
  </si>
  <si>
    <t>（※3）</t>
  </si>
  <si>
    <t>（※4）</t>
  </si>
  <si>
    <t>施工体系図</t>
    <rPh sb="0" eb="2">
      <t>せこう</t>
    </rPh>
    <rPh sb="2" eb="4">
      <t>たいけい</t>
    </rPh>
    <rPh sb="4" eb="5">
      <t>ず</t>
    </rPh>
    <phoneticPr fontId="3" type="Hiragana"/>
  </si>
  <si>
    <t>所在地</t>
    <rPh sb="0" eb="3">
      <t>しょざいち</t>
    </rPh>
    <phoneticPr fontId="3" type="Hiragana"/>
  </si>
  <si>
    <t>一般/特定の別</t>
    <rPh sb="0" eb="2">
      <t>いっぱん</t>
    </rPh>
    <rPh sb="3" eb="5">
      <t>とくてい</t>
    </rPh>
    <rPh sb="6" eb="7">
      <t>べつ</t>
    </rPh>
    <phoneticPr fontId="3" type="Hiragana"/>
  </si>
  <si>
    <t>建設業退職金共済制度及び中小企業退職金共済制度への加入の有無については、それぞれの欄に「有」又は「無」と記載。</t>
    <rPh sb="0" eb="3">
      <t>けんせつぎょう</t>
    </rPh>
    <rPh sb="3" eb="5">
      <t>たいしょく</t>
    </rPh>
    <rPh sb="5" eb="6">
      <t>きん</t>
    </rPh>
    <rPh sb="6" eb="10">
      <t>きょうさ</t>
    </rPh>
    <rPh sb="10" eb="11">
      <t>およ</t>
    </rPh>
    <rPh sb="12" eb="16">
      <t>ちゅうし</t>
    </rPh>
    <rPh sb="16" eb="18">
      <t>た</t>
    </rPh>
    <rPh sb="18" eb="19">
      <t>きん</t>
    </rPh>
    <rPh sb="19" eb="21">
      <t>きょうさい</t>
    </rPh>
    <rPh sb="21" eb="23">
      <t>せいど</t>
    </rPh>
    <rPh sb="25" eb="27">
      <t>かにゅう</t>
    </rPh>
    <rPh sb="41" eb="43">
      <t>ら</t>
    </rPh>
    <rPh sb="44" eb="45">
      <t>ゆう</t>
    </rPh>
    <rPh sb="46" eb="47">
      <t>また</t>
    </rPh>
    <rPh sb="49" eb="50">
      <t>む</t>
    </rPh>
    <rPh sb="52" eb="54">
      <t>きさい</t>
    </rPh>
    <phoneticPr fontId="3" type="Hiragana"/>
  </si>
  <si>
    <t>特定専門</t>
    <rPh sb="0" eb="2">
      <t>とくてい</t>
    </rPh>
    <rPh sb="2" eb="4">
      <t>せんもん</t>
    </rPh>
    <phoneticPr fontId="3" type="Hiragana"/>
  </si>
  <si>
    <t>工事</t>
    <rPh sb="0" eb="2">
      <t>こうじ</t>
    </rPh>
    <phoneticPr fontId="3" type="Hiragana"/>
  </si>
  <si>
    <t>担当工事</t>
    <rPh sb="0" eb="4">
      <t>たんとう</t>
    </rPh>
    <phoneticPr fontId="3" type="Hiragana"/>
  </si>
  <si>
    <t>内容</t>
    <rPh sb="0" eb="2">
      <t>ないよう</t>
    </rPh>
    <phoneticPr fontId="3" type="Hiragana"/>
  </si>
  <si>
    <t>月</t>
    <rPh sb="0" eb="1">
      <t>つき</t>
    </rPh>
    <phoneticPr fontId="3" type="Hiragana"/>
  </si>
  <si>
    <t>筑 後 市 長  様</t>
    <rPh sb="0" eb="1">
      <t>チク</t>
    </rPh>
    <rPh sb="2" eb="3">
      <t>アト</t>
    </rPh>
    <rPh sb="4" eb="5">
      <t>シ</t>
    </rPh>
    <rPh sb="6" eb="7">
      <t>ナガ</t>
    </rPh>
    <rPh sb="9" eb="10">
      <t>サマ</t>
    </rPh>
    <phoneticPr fontId="76"/>
  </si>
  <si>
    <t>発注者名</t>
    <rPh sb="0" eb="3">
      <t>はっちゅうしゃ</t>
    </rPh>
    <rPh sb="3" eb="4">
      <t>めい</t>
    </rPh>
    <phoneticPr fontId="3" type="Hiragana"/>
  </si>
  <si>
    <t>工事名称</t>
    <rPh sb="0" eb="2">
      <t>こうじ</t>
    </rPh>
    <rPh sb="2" eb="4">
      <t>めいしょう</t>
    </rPh>
    <phoneticPr fontId="3" type="Hiragana"/>
  </si>
  <si>
    <t>作…作業主任者</t>
    <rPh sb="0" eb="1">
      <t>さく</t>
    </rPh>
    <rPh sb="2" eb="7">
      <t>さぎょう</t>
    </rPh>
    <phoneticPr fontId="3" type="Hiragana"/>
  </si>
  <si>
    <t>免　　許</t>
    <rPh sb="0" eb="1">
      <t>めん</t>
    </rPh>
    <rPh sb="3" eb="4">
      <t>もと</t>
    </rPh>
    <phoneticPr fontId="3" type="Hiragana"/>
  </si>
  <si>
    <t>確認方法</t>
    <rPh sb="0" eb="4">
      <t>かくにん</t>
    </rPh>
    <phoneticPr fontId="3" type="Hiragana"/>
  </si>
  <si>
    <t>元請名</t>
    <rPh sb="0" eb="2">
      <t>もとうけ</t>
    </rPh>
    <rPh sb="2" eb="3">
      <t>な</t>
    </rPh>
    <phoneticPr fontId="3" type="Hiragana"/>
  </si>
  <si>
    <t>監理技術者補佐名</t>
    <rPh sb="0" eb="5">
      <t>かんりぎ</t>
    </rPh>
    <rPh sb="5" eb="7">
      <t>ほさ</t>
    </rPh>
    <rPh sb="7" eb="8">
      <t>な</t>
    </rPh>
    <phoneticPr fontId="3" type="Hiragana"/>
  </si>
  <si>
    <t>会長</t>
    <rPh sb="0" eb="2">
      <t>かいちょう</t>
    </rPh>
    <phoneticPr fontId="3" type="Hiragana"/>
  </si>
  <si>
    <t>副会長</t>
    <rPh sb="0" eb="3">
      <t>ふくかいちょう</t>
    </rPh>
    <phoneticPr fontId="3" type="Hiragana"/>
  </si>
  <si>
    <t>元方安全衛生管理者</t>
    <rPh sb="0" eb="2">
      <t>もと</t>
    </rPh>
    <rPh sb="2" eb="6">
      <t>あんぜ</t>
    </rPh>
    <rPh sb="6" eb="9">
      <t>かんり</t>
    </rPh>
    <phoneticPr fontId="3" type="Hiragana"/>
  </si>
  <si>
    <t>第１回変更後</t>
    <rPh sb="0" eb="3">
      <t>だい</t>
    </rPh>
    <rPh sb="3" eb="5">
      <t>へんこう</t>
    </rPh>
    <rPh sb="5" eb="6">
      <t>ご</t>
    </rPh>
    <phoneticPr fontId="3" type="Hiragana"/>
  </si>
  <si>
    <t>検査において、指示されました</t>
    <rPh sb="0" eb="2">
      <t>けんさ</t>
    </rPh>
    <rPh sb="7" eb="9">
      <t>しじ</t>
    </rPh>
    <phoneticPr fontId="3" type="Hiragana"/>
  </si>
  <si>
    <t>第２回変更後</t>
    <rPh sb="3" eb="5">
      <t>へんこう</t>
    </rPh>
    <rPh sb="5" eb="6">
      <t>ご</t>
    </rPh>
    <phoneticPr fontId="3" type="Hiragana"/>
  </si>
  <si>
    <t>提出時期について</t>
    <rPh sb="0" eb="8">
      <t>ていしゅつじき</t>
    </rPh>
    <phoneticPr fontId="3" type="Hiragana"/>
  </si>
  <si>
    <t>工 期</t>
    <rPh sb="0" eb="1">
      <t>こう</t>
    </rPh>
    <rPh sb="2" eb="3">
      <t>き</t>
    </rPh>
    <phoneticPr fontId="3" type="Hiragana"/>
  </si>
  <si>
    <t>(２次下請）</t>
    <rPh sb="2" eb="3">
      <t>つぎ</t>
    </rPh>
    <rPh sb="3" eb="5">
      <t>したうけ</t>
    </rPh>
    <phoneticPr fontId="3" type="Hiragana"/>
  </si>
  <si>
    <t>氏 名</t>
    <rPh sb="0" eb="1">
      <t>し</t>
    </rPh>
    <rPh sb="2" eb="3">
      <t>な</t>
    </rPh>
    <phoneticPr fontId="3" type="Hiragana"/>
  </si>
  <si>
    <t>(３次下請）</t>
    <rPh sb="2" eb="3">
      <t>つぎ</t>
    </rPh>
    <rPh sb="3" eb="5">
      <t>したうけ</t>
    </rPh>
    <phoneticPr fontId="3" type="Hiragana"/>
  </si>
  <si>
    <t>一般　：　特定</t>
    <rPh sb="0" eb="2">
      <t>いっぱん</t>
    </rPh>
    <rPh sb="5" eb="7">
      <t>とくてい</t>
    </rPh>
    <phoneticPr fontId="3" type="Hiragana"/>
  </si>
  <si>
    <t>予定工程は黒実線をもって表示する。</t>
    <rPh sb="0" eb="4">
      <t>よていこ</t>
    </rPh>
    <rPh sb="5" eb="8">
      <t>くろじ</t>
    </rPh>
    <rPh sb="12" eb="14">
      <t>ひょうじ</t>
    </rPh>
    <phoneticPr fontId="3" type="Hiragana"/>
  </si>
  <si>
    <t>会社名</t>
    <rPh sb="0" eb="2">
      <t>かいしゃ</t>
    </rPh>
    <rPh sb="2" eb="3">
      <t>な</t>
    </rPh>
    <phoneticPr fontId="3" type="Hiragana"/>
  </si>
  <si>
    <t>権限及び
意見申出方法</t>
    <rPh sb="0" eb="2">
      <t>けんげん</t>
    </rPh>
    <rPh sb="2" eb="3">
      <t>およ</t>
    </rPh>
    <rPh sb="5" eb="7">
      <t>いけん</t>
    </rPh>
    <rPh sb="7" eb="9">
      <t>もうしで</t>
    </rPh>
    <rPh sb="9" eb="11">
      <t>ほうほう</t>
    </rPh>
    <phoneticPr fontId="3" type="Hiragana"/>
  </si>
  <si>
    <t>安全衛生責任者名</t>
    <rPh sb="0" eb="4">
      <t>アンゼンエイセイ</t>
    </rPh>
    <rPh sb="4" eb="7">
      <t>セキニンシャ</t>
    </rPh>
    <rPh sb="7" eb="8">
      <t>ナ</t>
    </rPh>
    <phoneticPr fontId="76"/>
  </si>
  <si>
    <t>資格内容</t>
    <rPh sb="0" eb="4">
      <t>しかくな</t>
    </rPh>
    <phoneticPr fontId="3" type="Hiragana"/>
  </si>
  <si>
    <t>TEL</t>
  </si>
  <si>
    <t>)</t>
  </si>
  <si>
    <t>氏     名</t>
    <rPh sb="0" eb="1">
      <t>し</t>
    </rPh>
    <rPh sb="6" eb="7">
      <t>な</t>
    </rPh>
    <phoneticPr fontId="3" type="Hiragana"/>
  </si>
  <si>
    <t>年齢</t>
    <rPh sb="0" eb="2">
      <t>ねんれい</t>
    </rPh>
    <phoneticPr fontId="3" type="Hiragana"/>
  </si>
  <si>
    <t>年金保険</t>
    <rPh sb="0" eb="4">
      <t>ねんきん</t>
    </rPh>
    <phoneticPr fontId="3" type="Hiragana"/>
  </si>
  <si>
    <t>雇用保険</t>
    <rPh sb="0" eb="4">
      <t>こようほけん</t>
    </rPh>
    <phoneticPr fontId="3" type="Hiragana"/>
  </si>
  <si>
    <t>中小企業退職金
共済制度</t>
    <rPh sb="0" eb="4">
      <t>ちゅうし</t>
    </rPh>
    <rPh sb="4" eb="7">
      <t>たいし</t>
    </rPh>
    <rPh sb="8" eb="10">
      <t>きょうさい</t>
    </rPh>
    <rPh sb="10" eb="12">
      <t>せいど</t>
    </rPh>
    <phoneticPr fontId="3" type="Hiragana"/>
  </si>
  <si>
    <t>教 育 ・ 資 格 ・ 免 許</t>
    <rPh sb="0" eb="1">
      <t>きょう</t>
    </rPh>
    <rPh sb="2" eb="3">
      <t>いく</t>
    </rPh>
    <rPh sb="6" eb="7">
      <t>し</t>
    </rPh>
    <rPh sb="8" eb="9">
      <t>かく</t>
    </rPh>
    <rPh sb="12" eb="13">
      <t>めん</t>
    </rPh>
    <rPh sb="14" eb="15">
      <t>もと</t>
    </rPh>
    <phoneticPr fontId="3" type="Hiragana"/>
  </si>
  <si>
    <t>受入養育
実施年月日</t>
    <rPh sb="0" eb="2">
      <t>うけいれ</t>
    </rPh>
    <rPh sb="2" eb="4">
      <t>よういく</t>
    </rPh>
    <rPh sb="5" eb="7">
      <t>じっし</t>
    </rPh>
    <rPh sb="7" eb="10">
      <t>ねんがっぴ</t>
    </rPh>
    <phoneticPr fontId="3" type="Hiragana"/>
  </si>
  <si>
    <t>事業名</t>
    <rPh sb="0" eb="3">
      <t>ジギ</t>
    </rPh>
    <phoneticPr fontId="76"/>
  </si>
  <si>
    <t>日作成）</t>
    <rPh sb="0" eb="1">
      <t>ひ</t>
    </rPh>
    <rPh sb="1" eb="3">
      <t>さくせい</t>
    </rPh>
    <phoneticPr fontId="3" type="Hiragana"/>
  </si>
  <si>
    <t>５.</t>
  </si>
  <si>
    <t>提出日</t>
    <rPh sb="0" eb="3">
      <t>ていし</t>
    </rPh>
    <phoneticPr fontId="3" type="Hiragana"/>
  </si>
  <si>
    <t>所長名</t>
    <rPh sb="0" eb="3">
      <t>しょち</t>
    </rPh>
    <phoneticPr fontId="3" type="Hiragana"/>
  </si>
  <si>
    <t>本書面に記載した内容は、作業員名簿として安全衛生管理や労働災害発生時の緊急連絡・対応のために元請負業者に提示することについて、記載者本人は同意しています。</t>
    <rPh sb="0" eb="4">
      <t>ほんしょ</t>
    </rPh>
    <rPh sb="4" eb="6">
      <t>きさい</t>
    </rPh>
    <rPh sb="8" eb="10">
      <t>ないよう</t>
    </rPh>
    <rPh sb="12" eb="15">
      <t>さぎょういん</t>
    </rPh>
    <rPh sb="15" eb="17">
      <t>めいぼ</t>
    </rPh>
    <rPh sb="20" eb="24">
      <t>あんぜんえいせい</t>
    </rPh>
    <rPh sb="24" eb="26">
      <t>かんり</t>
    </rPh>
    <rPh sb="27" eb="33">
      <t>ろうどうさ</t>
    </rPh>
    <rPh sb="33" eb="34">
      <t>じ</t>
    </rPh>
    <rPh sb="35" eb="37">
      <t>きんきゅう</t>
    </rPh>
    <rPh sb="37" eb="39">
      <t>れんらく</t>
    </rPh>
    <rPh sb="40" eb="42">
      <t>たいおう</t>
    </rPh>
    <rPh sb="46" eb="47">
      <t>もと</t>
    </rPh>
    <rPh sb="47" eb="51">
      <t>うけおい</t>
    </rPh>
    <rPh sb="52" eb="54">
      <t>ていじ</t>
    </rPh>
    <rPh sb="63" eb="66">
      <t>きさいしゃ</t>
    </rPh>
    <rPh sb="66" eb="68">
      <t>ほんにん</t>
    </rPh>
    <rPh sb="69" eb="71">
      <t>どうい</t>
    </rPh>
    <phoneticPr fontId="3" type="Hiragana"/>
  </si>
  <si>
    <t>記載事項の一部について、別紙を用いて記載しても差し支えない。</t>
    <rPh sb="0" eb="5">
      <t>きさいじ</t>
    </rPh>
    <rPh sb="5" eb="6">
      <t>いち</t>
    </rPh>
    <rPh sb="6" eb="7">
      <t>ぶ</t>
    </rPh>
    <rPh sb="12" eb="14">
      <t>べっし</t>
    </rPh>
    <rPh sb="15" eb="18">
      <t>も</t>
    </rPh>
    <rPh sb="18" eb="20">
      <t>きさい</t>
    </rPh>
    <rPh sb="23" eb="24">
      <t>さ</t>
    </rPh>
    <rPh sb="25" eb="26">
      <t>つか</t>
    </rPh>
    <phoneticPr fontId="3" type="Hiragana"/>
  </si>
  <si>
    <t>一次会社名</t>
    <rPh sb="0" eb="4">
      <t>いちじ</t>
    </rPh>
    <rPh sb="4" eb="5">
      <t>な</t>
    </rPh>
    <phoneticPr fontId="3" type="Hiragana"/>
  </si>
  <si>
    <t>能…能力向上教官</t>
    <rPh sb="0" eb="1">
      <t>のう</t>
    </rPh>
    <rPh sb="2" eb="6">
      <t>のうりょ</t>
    </rPh>
    <rPh sb="6" eb="8">
      <t>きょうかん</t>
    </rPh>
    <phoneticPr fontId="3" type="Hiragana"/>
  </si>
  <si>
    <t>※印欄には次の名称を入れる。</t>
    <rPh sb="1" eb="2">
      <t>しるし</t>
    </rPh>
    <rPh sb="2" eb="3">
      <t>らん</t>
    </rPh>
    <rPh sb="5" eb="6">
      <t>つぎ</t>
    </rPh>
    <rPh sb="7" eb="9">
      <t>めいしょう</t>
    </rPh>
    <rPh sb="10" eb="11">
      <t>い</t>
    </rPh>
    <phoneticPr fontId="3" type="Hiragana"/>
  </si>
  <si>
    <t>作業主任者は作業を直接指揮する職務を負うので、同時に施工されている他の現場や、同一現場においても他の作業個所との作業主任を兼務することは、法的に認められていないので、複数の選任としなければならない。</t>
    <rPh sb="0" eb="6">
      <t>さぎょうし</t>
    </rPh>
    <rPh sb="6" eb="8">
      <t>さぎょう</t>
    </rPh>
    <rPh sb="9" eb="11">
      <t>ちょ</t>
    </rPh>
    <rPh sb="11" eb="13">
      <t>しき</t>
    </rPh>
    <rPh sb="15" eb="18">
      <t>しょく</t>
    </rPh>
    <rPh sb="18" eb="19">
      <t>お</t>
    </rPh>
    <rPh sb="23" eb="25">
      <t>どうじ</t>
    </rPh>
    <rPh sb="26" eb="28">
      <t>せこう</t>
    </rPh>
    <rPh sb="33" eb="34">
      <t>た</t>
    </rPh>
    <rPh sb="35" eb="37">
      <t>げ</t>
    </rPh>
    <rPh sb="39" eb="48">
      <t>どういつげんば</t>
    </rPh>
    <rPh sb="48" eb="49">
      <t>た</t>
    </rPh>
    <rPh sb="50" eb="54">
      <t>さぎょ</t>
    </rPh>
    <rPh sb="56" eb="60">
      <t>さぎょ</t>
    </rPh>
    <rPh sb="61" eb="63">
      <t>けんむ</t>
    </rPh>
    <rPh sb="69" eb="71">
      <t>ほうてき</t>
    </rPh>
    <rPh sb="72" eb="73">
      <t>みと</t>
    </rPh>
    <rPh sb="83" eb="85">
      <t>ふくすう</t>
    </rPh>
    <rPh sb="86" eb="88">
      <t>せんにん</t>
    </rPh>
    <phoneticPr fontId="3" type="Hiragana"/>
  </si>
  <si>
    <t>各社別に作成するのが原則だが、リース機械等の運転者は一緒でもよい。</t>
    <rPh sb="0" eb="4">
      <t>かくしゃ</t>
    </rPh>
    <rPh sb="4" eb="6">
      <t>さくせい</t>
    </rPh>
    <rPh sb="10" eb="12">
      <t>げんそく</t>
    </rPh>
    <rPh sb="18" eb="22">
      <t>きかいな</t>
    </rPh>
    <rPh sb="22" eb="25">
      <t>うんてんしゃ</t>
    </rPh>
    <rPh sb="26" eb="28">
      <t>いっしょ</t>
    </rPh>
    <phoneticPr fontId="3" type="Hiragana"/>
  </si>
  <si>
    <t>健康保険証には、左欄に健康保険の名称(健康保険組合、協会けんぽ、建設国保、国民健康保険)を記載。上記の保険に加入しておらず、後期高齢者であること等により、国民健康保険の適用除外である場合には、左欄に「適用除外」と記載。</t>
    <rPh sb="0" eb="7">
      <t>けんこうほけん</t>
    </rPh>
    <rPh sb="8" eb="11">
      <t>ひだ</t>
    </rPh>
    <rPh sb="11" eb="16">
      <t>けんこうほ</t>
    </rPh>
    <rPh sb="16" eb="18">
      <t>めいしょう</t>
    </rPh>
    <rPh sb="19" eb="23">
      <t>けんこう</t>
    </rPh>
    <rPh sb="23" eb="25">
      <t>くみあい</t>
    </rPh>
    <rPh sb="26" eb="28">
      <t>きょ</t>
    </rPh>
    <rPh sb="32" eb="36">
      <t>けんせつ</t>
    </rPh>
    <rPh sb="37" eb="43">
      <t>こくみんけん</t>
    </rPh>
    <rPh sb="45" eb="47">
      <t>きさい</t>
    </rPh>
    <rPh sb="48" eb="50">
      <t>じょうき</t>
    </rPh>
    <rPh sb="51" eb="53">
      <t>ほけん</t>
    </rPh>
    <rPh sb="54" eb="56">
      <t>かにゅう</t>
    </rPh>
    <rPh sb="62" eb="67">
      <t>こうきこう</t>
    </rPh>
    <rPh sb="72" eb="73">
      <t>など</t>
    </rPh>
    <rPh sb="77" eb="83">
      <t>こくみんけん</t>
    </rPh>
    <rPh sb="84" eb="86">
      <t>てきよう</t>
    </rPh>
    <rPh sb="86" eb="88">
      <t>じょがい</t>
    </rPh>
    <rPh sb="91" eb="95">
      <t>ばあい</t>
    </rPh>
    <rPh sb="96" eb="99">
      <t>ひだ</t>
    </rPh>
    <rPh sb="100" eb="104">
      <t>てきよう</t>
    </rPh>
    <rPh sb="106" eb="108">
      <t>きさ</t>
    </rPh>
    <phoneticPr fontId="3" type="Hiragana"/>
  </si>
  <si>
    <t>１.</t>
  </si>
  <si>
    <t>３.</t>
  </si>
  <si>
    <t>６.</t>
  </si>
  <si>
    <t>10.</t>
  </si>
  <si>
    <t>建設工事に係る知識及び技術又は技能に関する資格（例：登録〇〇基幹技能者、〇級〇〇施工管理技士）を有する場合は、「免許」欄に記載。</t>
    <rPh sb="0" eb="7">
      <t>けんせつこうじ</t>
    </rPh>
    <rPh sb="7" eb="9">
      <t>ちしき</t>
    </rPh>
    <rPh sb="9" eb="10">
      <t>およ</t>
    </rPh>
    <rPh sb="11" eb="13">
      <t>ぎじゅつ</t>
    </rPh>
    <rPh sb="13" eb="14">
      <t>また</t>
    </rPh>
    <rPh sb="15" eb="17">
      <t>ぎのう</t>
    </rPh>
    <rPh sb="18" eb="19">
      <t>かん</t>
    </rPh>
    <rPh sb="21" eb="23">
      <t>し</t>
    </rPh>
    <rPh sb="24" eb="25">
      <t>れい</t>
    </rPh>
    <rPh sb="26" eb="28">
      <t>とうろく</t>
    </rPh>
    <rPh sb="30" eb="35">
      <t>きかんぎ</t>
    </rPh>
    <rPh sb="37" eb="38">
      <t>きゅう</t>
    </rPh>
    <rPh sb="40" eb="46">
      <t>せこうかんり</t>
    </rPh>
    <rPh sb="48" eb="49">
      <t>ゆう</t>
    </rPh>
    <rPh sb="51" eb="54">
      <t>ば</t>
    </rPh>
    <rPh sb="56" eb="58">
      <t>めんきょ</t>
    </rPh>
    <rPh sb="59" eb="60">
      <t>らん</t>
    </rPh>
    <rPh sb="61" eb="63">
      <t>きさ</t>
    </rPh>
    <phoneticPr fontId="3" type="Hiragana"/>
  </si>
  <si>
    <t>11.</t>
  </si>
  <si>
    <t>※配置技術者の経歴書の場合、請負金額 3,500万円以上の工事は、</t>
  </si>
  <si>
    <t>主任(監理)
技術者</t>
    <rPh sb="0" eb="2">
      <t>しゅにん</t>
    </rPh>
    <rPh sb="3" eb="5">
      <t>かんり</t>
    </rPh>
    <rPh sb="7" eb="9">
      <t>ぎじゅつ</t>
    </rPh>
    <rPh sb="9" eb="10">
      <t>もの</t>
    </rPh>
    <phoneticPr fontId="3" type="Hiragana"/>
  </si>
  <si>
    <t>１．新たに兼務しようとする工事</t>
    <rPh sb="2" eb="3">
      <t>あら</t>
    </rPh>
    <rPh sb="5" eb="7">
      <t>けんむ</t>
    </rPh>
    <rPh sb="13" eb="15">
      <t>こう</t>
    </rPh>
    <phoneticPr fontId="3" type="Hiragana"/>
  </si>
  <si>
    <t>請負業者</t>
    <rPh sb="0" eb="4">
      <t>うけおい</t>
    </rPh>
    <phoneticPr fontId="3" type="Hiragana"/>
  </si>
  <si>
    <t>様式-1（2）</t>
    <rPh sb="0" eb="2">
      <t>ようしき</t>
    </rPh>
    <phoneticPr fontId="3" type="Hiragana"/>
  </si>
  <si>
    <t>様式-3（2）</t>
    <rPh sb="0" eb="2">
      <t>ヨウシキ</t>
    </rPh>
    <phoneticPr fontId="76"/>
  </si>
  <si>
    <t>主任(監理）
技術者</t>
    <rPh sb="0" eb="2">
      <t>しゅにん</t>
    </rPh>
    <rPh sb="3" eb="5">
      <t>かんり</t>
    </rPh>
    <rPh sb="7" eb="10">
      <t>ぎじゅつしゃ</t>
    </rPh>
    <phoneticPr fontId="3" type="Hiragana"/>
  </si>
  <si>
    <t>標記工事について、下記材料について承認されたく提出します。</t>
    <rPh sb="0" eb="2">
      <t>ヒョウキ</t>
    </rPh>
    <rPh sb="2" eb="4">
      <t>コウジ</t>
    </rPh>
    <rPh sb="9" eb="11">
      <t>カキ</t>
    </rPh>
    <rPh sb="11" eb="13">
      <t>ザイリョウ</t>
    </rPh>
    <rPh sb="17" eb="19">
      <t>ショウニン</t>
    </rPh>
    <rPh sb="23" eb="25">
      <t>テイシュツ</t>
    </rPh>
    <phoneticPr fontId="76"/>
  </si>
  <si>
    <t>記載要領</t>
    <rPh sb="0" eb="2">
      <t>きさい</t>
    </rPh>
    <rPh sb="2" eb="4">
      <t>ようりょう</t>
    </rPh>
    <phoneticPr fontId="3" type="Hiragana"/>
  </si>
  <si>
    <t>工種は工事数量総括表の工種を記載する。（工種以外でも必要なものは記載する。）</t>
    <rPh sb="0" eb="2">
      <t>こうしゅ</t>
    </rPh>
    <rPh sb="3" eb="7">
      <t>こうじ</t>
    </rPh>
    <rPh sb="7" eb="10">
      <t>そうかつひょう</t>
    </rPh>
    <rPh sb="11" eb="13">
      <t>こうしゅ</t>
    </rPh>
    <rPh sb="14" eb="16">
      <t>きさい</t>
    </rPh>
    <rPh sb="19" eb="22">
      <t>(こう</t>
    </rPh>
    <rPh sb="22" eb="24">
      <t>いがい</t>
    </rPh>
    <rPh sb="26" eb="28">
      <t>ひつよう</t>
    </rPh>
    <rPh sb="32" eb="34">
      <t>きさい</t>
    </rPh>
    <phoneticPr fontId="3" type="Hiragana"/>
  </si>
  <si>
    <t>当初契約の工種は黒実線をもって表示する。また、変更契約の工種は下段に黒点線若しくは赤実線をもって表示する。</t>
    <rPh sb="0" eb="5">
      <t>とうしょけ</t>
    </rPh>
    <rPh sb="5" eb="7">
      <t>こうしゅ</t>
    </rPh>
    <rPh sb="8" eb="11">
      <t>くろじ</t>
    </rPh>
    <rPh sb="15" eb="17">
      <t>ひょうじ</t>
    </rPh>
    <rPh sb="23" eb="28">
      <t>へんこうけ</t>
    </rPh>
    <rPh sb="28" eb="30">
      <t>こうしゅ</t>
    </rPh>
    <rPh sb="31" eb="33">
      <t>げだん</t>
    </rPh>
    <rPh sb="34" eb="37">
      <t>くろて</t>
    </rPh>
    <rPh sb="37" eb="38">
      <t>も</t>
    </rPh>
    <rPh sb="41" eb="44">
      <t>あかじ</t>
    </rPh>
    <rPh sb="48" eb="50">
      <t>ひょうじ</t>
    </rPh>
    <phoneticPr fontId="3" type="Hiragana"/>
  </si>
  <si>
    <t>担当係長</t>
    <rPh sb="0" eb="2">
      <t>たんとう</t>
    </rPh>
    <rPh sb="2" eb="4">
      <t>かかりちょう</t>
    </rPh>
    <phoneticPr fontId="3" type="Hiragana"/>
  </si>
  <si>
    <t>様式-3（1）</t>
    <rPh sb="0" eb="2">
      <t>ヨウシキ</t>
    </rPh>
    <phoneticPr fontId="76"/>
  </si>
  <si>
    <t>技術者</t>
  </si>
  <si>
    <t>主任(監理)</t>
    <rPh sb="0" eb="2">
      <t>シュニン</t>
    </rPh>
    <rPh sb="3" eb="5">
      <t>カンリ</t>
    </rPh>
    <phoneticPr fontId="76"/>
  </si>
  <si>
    <t>計 画</t>
    <rPh sb="0" eb="1">
      <t>けい</t>
    </rPh>
    <rPh sb="2" eb="3">
      <t>かく</t>
    </rPh>
    <phoneticPr fontId="3" type="Hiragana"/>
  </si>
  <si>
    <t>課長補佐</t>
    <rPh sb="0" eb="1">
      <t>カ</t>
    </rPh>
    <rPh sb="1" eb="2">
      <t>チョウ</t>
    </rPh>
    <rPh sb="2" eb="4">
      <t>ホサ</t>
    </rPh>
    <phoneticPr fontId="76"/>
  </si>
  <si>
    <t>工事発注者</t>
    <rPh sb="0" eb="2">
      <t>こうじ</t>
    </rPh>
    <rPh sb="2" eb="4">
      <t>はっちゅう</t>
    </rPh>
    <rPh sb="4" eb="5">
      <t>しゃ</t>
    </rPh>
    <phoneticPr fontId="3" type="Hiragana"/>
  </si>
  <si>
    <t>材　　料　　確　　認　　書</t>
    <rPh sb="0" eb="1">
      <t>ザイ</t>
    </rPh>
    <rPh sb="3" eb="4">
      <t>リョウ</t>
    </rPh>
    <rPh sb="6" eb="7">
      <t>タシ</t>
    </rPh>
    <rPh sb="9" eb="10">
      <t>ニン</t>
    </rPh>
    <rPh sb="12" eb="13">
      <t>ショ</t>
    </rPh>
    <phoneticPr fontId="76"/>
  </si>
  <si>
    <t>確　　認　　欄</t>
    <rPh sb="0" eb="1">
      <t>かく</t>
    </rPh>
    <phoneticPr fontId="3" type="Hiragana"/>
  </si>
  <si>
    <t>様式-22</t>
    <rPh sb="0" eb="2">
      <t>ようしき</t>
    </rPh>
    <phoneticPr fontId="3" type="Hiragana"/>
  </si>
  <si>
    <t>様式-23</t>
    <rPh sb="0" eb="2">
      <t>ようしき</t>
    </rPh>
    <phoneticPr fontId="3" type="Hiragana"/>
  </si>
  <si>
    <t>様式-30</t>
    <rPh sb="0" eb="2">
      <t>ようしき</t>
    </rPh>
    <phoneticPr fontId="3" type="Hiragana"/>
  </si>
  <si>
    <t>主任(監理)
技術者</t>
    <rPh sb="0" eb="2">
      <t>シュニン</t>
    </rPh>
    <rPh sb="3" eb="5">
      <t>カンリ</t>
    </rPh>
    <rPh sb="7" eb="10">
      <t>ギジュツシャ</t>
    </rPh>
    <phoneticPr fontId="76"/>
  </si>
  <si>
    <t>材 料 確 認 書</t>
    <rPh sb="0" eb="1">
      <t>ざい</t>
    </rPh>
    <rPh sb="2" eb="3">
      <t>りょう</t>
    </rPh>
    <rPh sb="4" eb="5">
      <t>かく</t>
    </rPh>
    <rPh sb="6" eb="7">
      <t>にん</t>
    </rPh>
    <rPh sb="8" eb="9">
      <t>しょ</t>
    </rPh>
    <phoneticPr fontId="3" type="Hiragana"/>
  </si>
  <si>
    <t>チェックリストを添付し提出</t>
    <rPh sb="8" eb="10">
      <t>てんぷ</t>
    </rPh>
    <rPh sb="11" eb="13">
      <t>ていしゅつ</t>
    </rPh>
    <phoneticPr fontId="3" type="Hiragana"/>
  </si>
  <si>
    <t>中間
　前金払い</t>
    <rPh sb="0" eb="1">
      <t>なか</t>
    </rPh>
    <rPh sb="1" eb="2">
      <t>あいだ</t>
    </rPh>
    <rPh sb="4" eb="5">
      <t>まえ</t>
    </rPh>
    <rPh sb="5" eb="6">
      <t>きん</t>
    </rPh>
    <rPh sb="6" eb="7">
      <t>はらい</t>
    </rPh>
    <phoneticPr fontId="3" type="Hiragana"/>
  </si>
  <si>
    <t>×</t>
  </si>
  <si>
    <t>－</t>
  </si>
  <si>
    <t>契約額</t>
    <rPh sb="0" eb="3">
      <t>けいや</t>
    </rPh>
    <phoneticPr fontId="3" type="Hiragana"/>
  </si>
  <si>
    <t>工事場所</t>
    <rPh sb="0" eb="4">
      <t>こうじ</t>
    </rPh>
    <phoneticPr fontId="3" type="Hiragana"/>
  </si>
  <si>
    <t>施 　工　 計 　画　 書</t>
    <rPh sb="0" eb="1">
      <t>し</t>
    </rPh>
    <rPh sb="3" eb="4">
      <t>こう</t>
    </rPh>
    <rPh sb="6" eb="7">
      <t>けい</t>
    </rPh>
    <rPh sb="9" eb="10">
      <t>かく</t>
    </rPh>
    <rPh sb="12" eb="13">
      <t>しょ</t>
    </rPh>
    <phoneticPr fontId="3" type="Hiragana"/>
  </si>
  <si>
    <t>契約</t>
    <rPh sb="0" eb="2">
      <t>けいやく</t>
    </rPh>
    <phoneticPr fontId="3" type="Hiragana"/>
  </si>
  <si>
    <t>１．本文（　　）内には検査種類を記入する。</t>
    <rPh sb="2" eb="4">
      <t>ほんぶん</t>
    </rPh>
    <rPh sb="8" eb="9">
      <t>ない</t>
    </rPh>
    <rPh sb="11" eb="16">
      <t>けんさしゅ</t>
    </rPh>
    <rPh sb="16" eb="18">
      <t>きにゅう</t>
    </rPh>
    <phoneticPr fontId="3" type="Hiragana"/>
  </si>
  <si>
    <t>工事検査員</t>
    <rPh sb="0" eb="2">
      <t>こうじ</t>
    </rPh>
    <rPh sb="2" eb="5">
      <t>けんさいん</t>
    </rPh>
    <phoneticPr fontId="3" type="Hiragana"/>
  </si>
  <si>
    <t>職　氏名</t>
    <rPh sb="0" eb="1">
      <t>しょく</t>
    </rPh>
    <rPh sb="2" eb="4">
      <t>しめい</t>
    </rPh>
    <phoneticPr fontId="3" type="Hiragana"/>
  </si>
  <si>
    <t>修補完了届</t>
    <rPh sb="0" eb="2">
      <t>しゅうほ</t>
    </rPh>
    <rPh sb="2" eb="4">
      <t>かんりょう</t>
    </rPh>
    <rPh sb="4" eb="5">
      <t>とどけ</t>
    </rPh>
    <phoneticPr fontId="3" type="Hiragana"/>
  </si>
  <si>
    <t>筑後市大字〇●地内</t>
    <rPh sb="0" eb="3">
      <t>ちくごし</t>
    </rPh>
    <rPh sb="3" eb="5">
      <t>おおあざ</t>
    </rPh>
    <rPh sb="7" eb="9">
      <t>ちな</t>
    </rPh>
    <phoneticPr fontId="3" type="Hiragana"/>
  </si>
  <si>
    <t>●●建設株式会社</t>
    <rPh sb="2" eb="4">
      <t>けんせつ</t>
    </rPh>
    <rPh sb="4" eb="8">
      <t>かぶし</t>
    </rPh>
    <phoneticPr fontId="3" type="Hiragana"/>
  </si>
  <si>
    <t>代表取締役社長</t>
    <rPh sb="0" eb="7">
      <t>だいひょうとりしまりやくしゃちょう</t>
    </rPh>
    <phoneticPr fontId="3" type="Hiragana"/>
  </si>
  <si>
    <t>工事関係提出書類作成データ入力手法</t>
    <rPh sb="0" eb="2">
      <t>こうじ</t>
    </rPh>
    <rPh sb="2" eb="4">
      <t>かんけい</t>
    </rPh>
    <rPh sb="4" eb="8">
      <t>ていしゅ</t>
    </rPh>
    <rPh sb="8" eb="10">
      <t>さくせい</t>
    </rPh>
    <rPh sb="13" eb="15">
      <t>にゅうりょく</t>
    </rPh>
    <rPh sb="15" eb="17">
      <t>しゅほう</t>
    </rPh>
    <phoneticPr fontId="3" type="Hiragana"/>
  </si>
  <si>
    <t>「安全・訓練等の活動報告書」は、必要枚数シートのコピーをして下さい。</t>
    <rPh sb="1" eb="3">
      <t>あんぜん</t>
    </rPh>
    <rPh sb="4" eb="6">
      <t>くんれん</t>
    </rPh>
    <rPh sb="6" eb="7">
      <t>など</t>
    </rPh>
    <rPh sb="8" eb="10">
      <t>かつどう</t>
    </rPh>
    <rPh sb="10" eb="13">
      <t>ほうこくしょ</t>
    </rPh>
    <rPh sb="30" eb="31">
      <t>くだ</t>
    </rPh>
    <phoneticPr fontId="3" type="Hiragana"/>
  </si>
  <si>
    <t>「工事打合せ簿」は、必要枚数シートのコピーをして下さい。</t>
    <rPh sb="1" eb="3">
      <t>こうじ</t>
    </rPh>
    <rPh sb="3" eb="7">
      <t>うちあわ</t>
    </rPh>
    <rPh sb="24" eb="25">
      <t>くだ</t>
    </rPh>
    <phoneticPr fontId="3" type="Hiragana"/>
  </si>
  <si>
    <t>河川</t>
    <rPh sb="0" eb="2">
      <t>かせん</t>
    </rPh>
    <phoneticPr fontId="3" type="Hiragana"/>
  </si>
  <si>
    <t>実施
年月日</t>
    <rPh sb="0" eb="2">
      <t>じっし</t>
    </rPh>
    <rPh sb="3" eb="6">
      <t>ねんがっぴ</t>
    </rPh>
    <phoneticPr fontId="3" type="Hiragana"/>
  </si>
  <si>
    <t>発注課名</t>
    <rPh sb="0" eb="2">
      <t>はっちゅう</t>
    </rPh>
    <rPh sb="2" eb="3">
      <t>か</t>
    </rPh>
    <rPh sb="3" eb="4">
      <t>めい</t>
    </rPh>
    <phoneticPr fontId="3" type="Hiragana"/>
  </si>
  <si>
    <t>建設廃棄物の種類</t>
    <rPh sb="0" eb="2">
      <t>けんせつ</t>
    </rPh>
    <rPh sb="2" eb="5">
      <t>はいきぶつ</t>
    </rPh>
    <rPh sb="6" eb="8">
      <t>しゅるい</t>
    </rPh>
    <phoneticPr fontId="3" type="Hiragana"/>
  </si>
  <si>
    <t>処理安価</t>
    <rPh sb="0" eb="2">
      <t>しょり</t>
    </rPh>
    <rPh sb="2" eb="4">
      <t>あんか</t>
    </rPh>
    <phoneticPr fontId="3" type="Hiragana"/>
  </si>
  <si>
    <t>収集・運搬業者</t>
    <rPh sb="0" eb="2">
      <t>しゅうしゅう</t>
    </rPh>
    <rPh sb="3" eb="5">
      <t>うんぱん</t>
    </rPh>
    <rPh sb="5" eb="7">
      <t>ぎょうしゃ</t>
    </rPh>
    <phoneticPr fontId="3" type="Hiragana"/>
  </si>
  <si>
    <t>試験基準</t>
    <rPh sb="0" eb="2">
      <t>しけん</t>
    </rPh>
    <rPh sb="2" eb="4">
      <t>きじゅん</t>
    </rPh>
    <phoneticPr fontId="3" type="Hiragana"/>
  </si>
  <si>
    <t>許可番号等</t>
    <rPh sb="0" eb="4">
      <t>きょかば</t>
    </rPh>
    <rPh sb="4" eb="5">
      <t>など</t>
    </rPh>
    <phoneticPr fontId="3" type="Hiragana"/>
  </si>
  <si>
    <t>取扱う
建設廃棄物
の種類</t>
    <rPh sb="0" eb="2">
      <t>とりあつか</t>
    </rPh>
    <rPh sb="4" eb="6">
      <t>けんせつ</t>
    </rPh>
    <rPh sb="6" eb="9">
      <t>はいきぶつ</t>
    </rPh>
    <rPh sb="11" eb="13">
      <t>しゅるい</t>
    </rPh>
    <phoneticPr fontId="3" type="Hiragana"/>
  </si>
  <si>
    <t>筑後 四郎</t>
    <rPh sb="0" eb="2">
      <t>ちくご</t>
    </rPh>
    <rPh sb="3" eb="5">
      <t>しろう</t>
    </rPh>
    <phoneticPr fontId="3" type="Hiragana"/>
  </si>
  <si>
    <t>都道府県
・特定市</t>
    <rPh sb="0" eb="4">
      <t>とどうふけん</t>
    </rPh>
    <rPh sb="6" eb="8">
      <t>とくてい</t>
    </rPh>
    <rPh sb="8" eb="9">
      <t>し</t>
    </rPh>
    <phoneticPr fontId="3" type="Hiragana"/>
  </si>
  <si>
    <t>業者名</t>
    <rPh sb="0" eb="2">
      <t>ぎょうしゃ</t>
    </rPh>
    <rPh sb="2" eb="3">
      <t>な</t>
    </rPh>
    <phoneticPr fontId="3" type="Hiragana"/>
  </si>
  <si>
    <t>最終処分量
（ｔ･㎥/日）</t>
    <rPh sb="0" eb="2">
      <t>さいしゅう</t>
    </rPh>
    <rPh sb="2" eb="4">
      <t>しょぶん</t>
    </rPh>
    <rPh sb="4" eb="5">
      <t>りょう</t>
    </rPh>
    <rPh sb="11" eb="12">
      <t>にち</t>
    </rPh>
    <phoneticPr fontId="3" type="Hiragana"/>
  </si>
  <si>
    <t>２つの地域にまたがる場合 ※２</t>
    <rPh sb="3" eb="5">
      <t>ちいき</t>
    </rPh>
    <rPh sb="10" eb="12">
      <t>ばあい</t>
    </rPh>
    <phoneticPr fontId="3" type="Hiragana"/>
  </si>
  <si>
    <t>中間処分　①脱水　②乾燥　③焼却　④破砕　⑤選別　⑥その他</t>
    <rPh sb="0" eb="4">
      <t>ちゅうか</t>
    </rPh>
    <rPh sb="6" eb="8">
      <t>だっすい</t>
    </rPh>
    <rPh sb="10" eb="12">
      <t>かんそう</t>
    </rPh>
    <rPh sb="14" eb="16">
      <t>しょうきゃく</t>
    </rPh>
    <rPh sb="18" eb="20">
      <t>はさい</t>
    </rPh>
    <rPh sb="22" eb="24">
      <t>せんべつ</t>
    </rPh>
    <rPh sb="28" eb="29">
      <t>た</t>
    </rPh>
    <phoneticPr fontId="3" type="Hiragana"/>
  </si>
  <si>
    <t>最終処分　⑦埋立（安定型）　⑧埋立（管理型）　⑨その他</t>
    <rPh sb="0" eb="4">
      <t>さいしゅ</t>
    </rPh>
    <rPh sb="6" eb="8">
      <t>うめたて</t>
    </rPh>
    <rPh sb="9" eb="12">
      <t>あんていがた</t>
    </rPh>
    <rPh sb="15" eb="17">
      <t>うめたて</t>
    </rPh>
    <rPh sb="18" eb="21">
      <t>かんりがた</t>
    </rPh>
    <rPh sb="26" eb="27">
      <t>た</t>
    </rPh>
    <phoneticPr fontId="3" type="Hiragana"/>
  </si>
  <si>
    <t>２つの地域にまたがり運搬を委託する場合に別々の許可が必要となる</t>
    <rPh sb="10" eb="15">
      <t>うんぱん</t>
    </rPh>
    <rPh sb="17" eb="20">
      <t>ばあ</t>
    </rPh>
    <rPh sb="20" eb="22">
      <t>べつべつ</t>
    </rPh>
    <rPh sb="23" eb="25">
      <t>きょか</t>
    </rPh>
    <rPh sb="26" eb="28">
      <t>ひつよう</t>
    </rPh>
    <phoneticPr fontId="3" type="Hiragana"/>
  </si>
  <si>
    <t>請負業者名</t>
    <rPh sb="0" eb="4">
      <t>うけおい</t>
    </rPh>
    <rPh sb="4" eb="5">
      <t>な</t>
    </rPh>
    <phoneticPr fontId="3" type="Hiragana"/>
  </si>
  <si>
    <t>出荷業者名</t>
    <rPh sb="0" eb="2">
      <t>しゅっか</t>
    </rPh>
    <rPh sb="2" eb="4">
      <t>ぎょうしゃ</t>
    </rPh>
    <rPh sb="4" eb="5">
      <t>な</t>
    </rPh>
    <phoneticPr fontId="3" type="Hiragana"/>
  </si>
  <si>
    <t>品目</t>
    <rPh sb="0" eb="2">
      <t>ひんもく</t>
    </rPh>
    <phoneticPr fontId="3" type="Hiragana"/>
  </si>
  <si>
    <t>割栗石</t>
    <rPh sb="0" eb="1">
      <t>わ</t>
    </rPh>
    <rPh sb="1" eb="3">
      <t>くりいし</t>
    </rPh>
    <phoneticPr fontId="3" type="Hiragana"/>
  </si>
  <si>
    <t>山ずり</t>
    <rPh sb="0" eb="1">
      <t>やま</t>
    </rPh>
    <phoneticPr fontId="3" type="Hiragana"/>
  </si>
  <si>
    <t>規格</t>
    <rPh sb="0" eb="2">
      <t>きかく</t>
    </rPh>
    <phoneticPr fontId="3" type="Hiragana"/>
  </si>
  <si>
    <t>建設発生土処分地計画書</t>
    <rPh sb="0" eb="2">
      <t>けんせつ</t>
    </rPh>
    <rPh sb="2" eb="5">
      <t>はっせいど</t>
    </rPh>
    <rPh sb="5" eb="8">
      <t>しょぶ</t>
    </rPh>
    <rPh sb="8" eb="11">
      <t>けいか</t>
    </rPh>
    <phoneticPr fontId="3" type="Hiragana"/>
  </si>
  <si>
    <t>路線
河川</t>
    <rPh sb="0" eb="2">
      <t>ロセン</t>
    </rPh>
    <rPh sb="3" eb="5">
      <t>カセン</t>
    </rPh>
    <phoneticPr fontId="76"/>
  </si>
  <si>
    <t>処分地面積</t>
    <rPh sb="0" eb="3">
      <t>ショブ</t>
    </rPh>
    <rPh sb="3" eb="5">
      <t>メンセキ</t>
    </rPh>
    <phoneticPr fontId="76"/>
  </si>
  <si>
    <t>㎞</t>
  </si>
  <si>
    <t>※処分地の形状や用途によっては、土砂埋立の許可等が必要となりますので、
   許可証等の写しを添付すること。</t>
    <rPh sb="1" eb="5">
      <t>しょぶ</t>
    </rPh>
    <rPh sb="5" eb="7">
      <t>けいじょう</t>
    </rPh>
    <rPh sb="8" eb="10">
      <t>ようと</t>
    </rPh>
    <rPh sb="16" eb="18">
      <t>どしゃ</t>
    </rPh>
    <rPh sb="18" eb="20">
      <t>うめたて</t>
    </rPh>
    <rPh sb="21" eb="24">
      <t>きょかなど</t>
    </rPh>
    <rPh sb="25" eb="27">
      <t>ひつよう</t>
    </rPh>
    <rPh sb="39" eb="42">
      <t>きょかしょう</t>
    </rPh>
    <rPh sb="42" eb="43">
      <t>など</t>
    </rPh>
    <rPh sb="44" eb="45">
      <t>うつ</t>
    </rPh>
    <rPh sb="47" eb="49">
      <t>てんぷ</t>
    </rPh>
    <phoneticPr fontId="3" type="Hiragana"/>
  </si>
  <si>
    <t>氏名</t>
    <rPh sb="0" eb="2">
      <t>しめい</t>
    </rPh>
    <phoneticPr fontId="3" type="Hiragana"/>
  </si>
  <si>
    <t>上記建設発生土を引き受けました。</t>
    <rPh sb="0" eb="2">
      <t>じょうき</t>
    </rPh>
    <rPh sb="2" eb="4">
      <t>けんせつ</t>
    </rPh>
    <rPh sb="4" eb="7">
      <t>はっせいど</t>
    </rPh>
    <rPh sb="8" eb="9">
      <t>ひ</t>
    </rPh>
    <rPh sb="10" eb="11">
      <t>う</t>
    </rPh>
    <phoneticPr fontId="3" type="Hiragana"/>
  </si>
  <si>
    <t>建設発生土処分地確認</t>
    <rPh sb="0" eb="5">
      <t>けんせつはっせいど</t>
    </rPh>
    <rPh sb="5" eb="8">
      <t>しょぶ</t>
    </rPh>
    <rPh sb="8" eb="10">
      <t>かくにん</t>
    </rPh>
    <phoneticPr fontId="3" type="Hiragana"/>
  </si>
  <si>
    <t>資料を添付</t>
    <rPh sb="0" eb="2">
      <t>しりょう</t>
    </rPh>
    <rPh sb="3" eb="5">
      <t>てんぷ</t>
    </rPh>
    <phoneticPr fontId="3" type="Hiragana"/>
  </si>
  <si>
    <t>実 施</t>
    <rPh sb="0" eb="1">
      <t>み</t>
    </rPh>
    <rPh sb="2" eb="3">
      <t>し</t>
    </rPh>
    <phoneticPr fontId="3" type="Hiragana"/>
  </si>
  <si>
    <t>計画</t>
    <rPh sb="0" eb="2">
      <t>けいかく</t>
    </rPh>
    <phoneticPr fontId="3" type="Hiragana"/>
  </si>
  <si>
    <t>配置技術者氏名</t>
    <rPh sb="0" eb="2">
      <t>はいち</t>
    </rPh>
    <rPh sb="2" eb="5">
      <t>ぎじゅつしゃ</t>
    </rPh>
    <rPh sb="5" eb="7">
      <t>しめい</t>
    </rPh>
    <phoneticPr fontId="3" type="Hiragana"/>
  </si>
  <si>
    <t>特記仕様書に示された条件に従い、上記工事に配置する専任を要する主任技術者（現場代理人）</t>
    <rPh sb="0" eb="2">
      <t>とっき</t>
    </rPh>
    <rPh sb="2" eb="5">
      <t>しようしょ</t>
    </rPh>
    <rPh sb="6" eb="7">
      <t>しめ</t>
    </rPh>
    <rPh sb="10" eb="12">
      <t>じょうけん</t>
    </rPh>
    <rPh sb="13" eb="14">
      <t>したが</t>
    </rPh>
    <rPh sb="16" eb="18">
      <t>じょうき</t>
    </rPh>
    <rPh sb="18" eb="20">
      <t>こうじ</t>
    </rPh>
    <rPh sb="21" eb="23">
      <t>はいち</t>
    </rPh>
    <rPh sb="25" eb="27">
      <t>せんにん</t>
    </rPh>
    <rPh sb="28" eb="29">
      <t>よう</t>
    </rPh>
    <rPh sb="31" eb="36">
      <t>しゅにんぎ</t>
    </rPh>
    <rPh sb="37" eb="39">
      <t>げんば</t>
    </rPh>
    <rPh sb="39" eb="42">
      <t>だいりにん</t>
    </rPh>
    <phoneticPr fontId="3" type="Hiragana"/>
  </si>
  <si>
    <t>筑 後 市 長   様</t>
    <rPh sb="0" eb="1">
      <t>チク</t>
    </rPh>
    <rPh sb="2" eb="3">
      <t>アト</t>
    </rPh>
    <rPh sb="4" eb="5">
      <t>シ</t>
    </rPh>
    <rPh sb="6" eb="7">
      <t>ナガ</t>
    </rPh>
    <rPh sb="10" eb="11">
      <t>サマ</t>
    </rPh>
    <phoneticPr fontId="76"/>
  </si>
  <si>
    <t>1.</t>
  </si>
  <si>
    <t>2.</t>
  </si>
  <si>
    <t>工事箇所等</t>
    <rPh sb="0" eb="2">
      <t>こうじ</t>
    </rPh>
    <rPh sb="2" eb="4">
      <t>かしょ</t>
    </rPh>
    <rPh sb="4" eb="5">
      <t>など</t>
    </rPh>
    <phoneticPr fontId="3" type="Hiragana"/>
  </si>
  <si>
    <t>主任（監理）技術者</t>
    <rPh sb="0" eb="2">
      <t>しゅにん</t>
    </rPh>
    <rPh sb="3" eb="5">
      <t>かんり</t>
    </rPh>
    <rPh sb="5" eb="9">
      <t>)ぎじ</t>
    </rPh>
    <phoneticPr fontId="3" type="Hiragana"/>
  </si>
  <si>
    <t>6.</t>
  </si>
  <si>
    <t>請負金額</t>
    <rPh sb="0" eb="2">
      <t>うけおい</t>
    </rPh>
    <rPh sb="2" eb="4">
      <t>きんがく</t>
    </rPh>
    <phoneticPr fontId="3" type="Hiragana"/>
  </si>
  <si>
    <t>うち取引に係わる消費税額</t>
    <rPh sb="2" eb="4">
      <t>とりひき</t>
    </rPh>
    <rPh sb="5" eb="6">
      <t>かか</t>
    </rPh>
    <rPh sb="8" eb="11">
      <t>しょうひぜい</t>
    </rPh>
    <rPh sb="11" eb="12">
      <t>がく</t>
    </rPh>
    <phoneticPr fontId="3" type="Hiragana"/>
  </si>
  <si>
    <t>円）</t>
    <rPh sb="0" eb="1">
      <t>えん</t>
    </rPh>
    <phoneticPr fontId="3" type="Hiragana"/>
  </si>
  <si>
    <t>施工計画書(鏡）</t>
    <rPh sb="0" eb="2">
      <t>せこう</t>
    </rPh>
    <rPh sb="2" eb="4">
      <t>けいかく</t>
    </rPh>
    <rPh sb="4" eb="5">
      <t>しょ</t>
    </rPh>
    <rPh sb="6" eb="7">
      <t>かがみ</t>
    </rPh>
    <phoneticPr fontId="3" type="Hiragana"/>
  </si>
  <si>
    <t>工種</t>
    <rPh sb="0" eb="2">
      <t>こうしゅ</t>
    </rPh>
    <phoneticPr fontId="3" type="Hiragana"/>
  </si>
  <si>
    <t>試験項目</t>
    <rPh sb="0" eb="4">
      <t>しけんこ</t>
    </rPh>
    <phoneticPr fontId="3" type="Hiragana"/>
  </si>
  <si>
    <t>測定回数</t>
    <rPh sb="0" eb="2">
      <t>そくてい</t>
    </rPh>
    <rPh sb="2" eb="4">
      <t>かいすう</t>
    </rPh>
    <phoneticPr fontId="3" type="Hiragana"/>
  </si>
  <si>
    <t>測定値</t>
    <rPh sb="0" eb="3">
      <t>そくていち</t>
    </rPh>
    <phoneticPr fontId="3" type="Hiragana"/>
  </si>
  <si>
    <t>平均値</t>
    <rPh sb="0" eb="3">
      <t>へいきんち</t>
    </rPh>
    <phoneticPr fontId="3" type="Hiragana"/>
  </si>
  <si>
    <t>測定者</t>
    <rPh sb="0" eb="3">
      <t>そくて</t>
    </rPh>
    <phoneticPr fontId="3" type="Hiragana"/>
  </si>
  <si>
    <t>※測定頻度、基準値は施工管理の手引き「品質管理基準及び規格値によること。</t>
    <rPh sb="1" eb="3">
      <t>そくてい</t>
    </rPh>
    <rPh sb="3" eb="5">
      <t>ひんど</t>
    </rPh>
    <rPh sb="6" eb="10">
      <t>きじゅ</t>
    </rPh>
    <rPh sb="10" eb="14">
      <t>せこうか</t>
    </rPh>
    <rPh sb="15" eb="17">
      <t>てび</t>
    </rPh>
    <rPh sb="19" eb="21">
      <t>ひんしつ</t>
    </rPh>
    <rPh sb="21" eb="25">
      <t>かんりき</t>
    </rPh>
    <rPh sb="25" eb="26">
      <t>およ</t>
    </rPh>
    <rPh sb="27" eb="30">
      <t>きかくち</t>
    </rPh>
    <phoneticPr fontId="3" type="Hiragana"/>
  </si>
  <si>
    <t>完成検査
対象用</t>
    <rPh sb="0" eb="2">
      <t>かんせい</t>
    </rPh>
    <rPh sb="2" eb="4">
      <t>けんさ</t>
    </rPh>
    <rPh sb="5" eb="7">
      <t>たいしょう</t>
    </rPh>
    <rPh sb="7" eb="8">
      <t>よう</t>
    </rPh>
    <phoneticPr fontId="3" type="Hiragana"/>
  </si>
  <si>
    <t>計　　画</t>
    <rPh sb="0" eb="1">
      <t>けい</t>
    </rPh>
    <rPh sb="3" eb="4">
      <t>かく</t>
    </rPh>
    <phoneticPr fontId="3" type="Hiragana"/>
  </si>
  <si>
    <t>どちらか選択して下さい。</t>
    <rPh sb="4" eb="6">
      <t>せんたく</t>
    </rPh>
    <rPh sb="8" eb="11">
      <t>くだ</t>
    </rPh>
    <phoneticPr fontId="3" type="Hiragana"/>
  </si>
  <si>
    <t>（計画）</t>
    <rPh sb="1" eb="3">
      <t>けいかく</t>
    </rPh>
    <phoneticPr fontId="3" type="Hiragana"/>
  </si>
  <si>
    <t>（㎜）</t>
  </si>
  <si>
    <t>品質管理総括表</t>
    <rPh sb="0" eb="4">
      <t>ひんしつ</t>
    </rPh>
    <rPh sb="4" eb="6">
      <t>そうかつ</t>
    </rPh>
    <rPh sb="6" eb="7">
      <t>ひょう</t>
    </rPh>
    <phoneticPr fontId="3" type="Hiragana"/>
  </si>
  <si>
    <t>安全管理活動の実施</t>
    <rPh sb="0" eb="2">
      <t>あんぜん</t>
    </rPh>
    <rPh sb="2" eb="4">
      <t>かんり</t>
    </rPh>
    <rPh sb="4" eb="6">
      <t>かつどう</t>
    </rPh>
    <rPh sb="7" eb="9">
      <t>じっし</t>
    </rPh>
    <phoneticPr fontId="3" type="Hiragana"/>
  </si>
  <si>
    <t>(現場代理人の兼務申請の場合以下は記入不要）</t>
    <rPh sb="1" eb="6">
      <t>げんば</t>
    </rPh>
    <rPh sb="7" eb="9">
      <t>けんむ</t>
    </rPh>
    <rPh sb="9" eb="11">
      <t>しんせい</t>
    </rPh>
    <rPh sb="12" eb="14">
      <t>ばあい</t>
    </rPh>
    <rPh sb="14" eb="16">
      <t>いか</t>
    </rPh>
    <rPh sb="17" eb="19">
      <t>きにゅう</t>
    </rPh>
    <rPh sb="19" eb="21">
      <t>ふよう</t>
    </rPh>
    <phoneticPr fontId="3" type="Hiragana"/>
  </si>
  <si>
    <t>専任を要する主任技術者の兼務申請根拠（いずれかを選択のこと）</t>
    <rPh sb="0" eb="2">
      <t>せんにん</t>
    </rPh>
    <rPh sb="3" eb="4">
      <t>よう</t>
    </rPh>
    <rPh sb="6" eb="11">
      <t>しゅにんぎ</t>
    </rPh>
    <rPh sb="12" eb="16">
      <t>けんむし</t>
    </rPh>
    <rPh sb="16" eb="18">
      <t>こんきょ</t>
    </rPh>
    <rPh sb="24" eb="29">
      <t>せんたく</t>
    </rPh>
    <phoneticPr fontId="3" type="Hiragana"/>
  </si>
  <si>
    <t>工事の対象となる工作物に一体性若しくは連続性がある。</t>
    <rPh sb="0" eb="2">
      <t>こうじ</t>
    </rPh>
    <rPh sb="3" eb="8">
      <t>たいしょう</t>
    </rPh>
    <rPh sb="8" eb="11">
      <t>こうさくぶつ</t>
    </rPh>
    <rPh sb="12" eb="15">
      <t>いったいせい</t>
    </rPh>
    <rPh sb="15" eb="16">
      <t>も</t>
    </rPh>
    <rPh sb="19" eb="25">
      <t>れんぞくせ</t>
    </rPh>
    <phoneticPr fontId="3" type="Hiragana"/>
  </si>
  <si>
    <t>施工にあたり相互に調整を工事である。（必要な調整の内容を以下に記入すること）</t>
    <rPh sb="0" eb="2">
      <t>せこう</t>
    </rPh>
    <rPh sb="6" eb="8">
      <t>そうご</t>
    </rPh>
    <rPh sb="9" eb="11">
      <t>ちょうせい</t>
    </rPh>
    <rPh sb="12" eb="14">
      <t>こうじ</t>
    </rPh>
    <rPh sb="19" eb="21">
      <t>ひつよう</t>
    </rPh>
    <rPh sb="22" eb="24">
      <t>ちょうせい</t>
    </rPh>
    <rPh sb="25" eb="27">
      <t>ないよう</t>
    </rPh>
    <rPh sb="28" eb="30">
      <t>いか</t>
    </rPh>
    <rPh sb="31" eb="33">
      <t>きにゅう</t>
    </rPh>
    <phoneticPr fontId="3" type="Hiragana"/>
  </si>
  <si>
    <t>　　年　　月　　日</t>
    <rPh sb="2" eb="3">
      <t>ねん</t>
    </rPh>
    <rPh sb="5" eb="6">
      <t>つき</t>
    </rPh>
    <rPh sb="8" eb="9">
      <t>ひ</t>
    </rPh>
    <phoneticPr fontId="3" type="Hiragana"/>
  </si>
  <si>
    <t>　　 年　　 月　　 日</t>
    <rPh sb="3" eb="4">
      <t>ねん</t>
    </rPh>
    <rPh sb="7" eb="8">
      <t>つき</t>
    </rPh>
    <rPh sb="11" eb="12">
      <t>ひ</t>
    </rPh>
    <phoneticPr fontId="3" type="Hiragana"/>
  </si>
  <si>
    <t>令和　　年　　月　　日</t>
    <rPh sb="0" eb="2">
      <t>れいわ</t>
    </rPh>
    <rPh sb="4" eb="5">
      <t>ねん</t>
    </rPh>
    <rPh sb="7" eb="8">
      <t>つき</t>
    </rPh>
    <rPh sb="10" eb="11">
      <t>ひ</t>
    </rPh>
    <phoneticPr fontId="3" type="Hiragana"/>
  </si>
  <si>
    <t>　　　年　　　月　　　日</t>
    <rPh sb="3" eb="4">
      <t>ねん</t>
    </rPh>
    <rPh sb="7" eb="8">
      <t>つき</t>
    </rPh>
    <rPh sb="11" eb="12">
      <t>ひ</t>
    </rPh>
    <phoneticPr fontId="3" type="Hiragana"/>
  </si>
  <si>
    <t>メイン画面へ</t>
    <rPh sb="3" eb="5">
      <t>ガメン</t>
    </rPh>
    <phoneticPr fontId="88"/>
  </si>
  <si>
    <t>○</t>
    <phoneticPr fontId="88"/>
  </si>
  <si>
    <t>―</t>
    <phoneticPr fontId="88"/>
  </si>
  <si>
    <t>工事関係提出書類一覧表（例）</t>
    <rPh sb="0" eb="2">
      <t>コウジ</t>
    </rPh>
    <rPh sb="2" eb="8">
      <t>カンケイテイシュツショルイ</t>
    </rPh>
    <rPh sb="8" eb="11">
      <t>イチランヒョウ</t>
    </rPh>
    <rPh sb="12" eb="13">
      <t>レイ</t>
    </rPh>
    <phoneticPr fontId="87"/>
  </si>
  <si>
    <t>番号</t>
    <rPh sb="0" eb="2">
      <t>バンゴウ</t>
    </rPh>
    <phoneticPr fontId="87"/>
  </si>
  <si>
    <t>提出時期</t>
    <rPh sb="0" eb="2">
      <t>テイシュツ</t>
    </rPh>
    <rPh sb="2" eb="4">
      <t>ジキ</t>
    </rPh>
    <phoneticPr fontId="87"/>
  </si>
  <si>
    <t>様    式    名    称</t>
    <rPh sb="0" eb="1">
      <t>サマ</t>
    </rPh>
    <rPh sb="5" eb="6">
      <t>シキ</t>
    </rPh>
    <rPh sb="10" eb="11">
      <t>メイ</t>
    </rPh>
    <rPh sb="15" eb="16">
      <t>ショウ</t>
    </rPh>
    <phoneticPr fontId="88"/>
  </si>
  <si>
    <t>提出部数</t>
    <rPh sb="0" eb="2">
      <t>テイシュツ</t>
    </rPh>
    <rPh sb="2" eb="4">
      <t>ブスウ</t>
    </rPh>
    <phoneticPr fontId="88"/>
  </si>
  <si>
    <t>摘                          要</t>
    <rPh sb="0" eb="1">
      <t>テキ</t>
    </rPh>
    <rPh sb="27" eb="28">
      <t>ヨウ</t>
    </rPh>
    <phoneticPr fontId="88"/>
  </si>
  <si>
    <t>提出日</t>
    <rPh sb="0" eb="2">
      <t>テイシュツ</t>
    </rPh>
    <rPh sb="2" eb="3">
      <t>ヒ</t>
    </rPh>
    <phoneticPr fontId="87"/>
  </si>
  <si>
    <t>○×</t>
    <phoneticPr fontId="87"/>
  </si>
  <si>
    <t>契約締結後、7日以内</t>
    <rPh sb="0" eb="5">
      <t>ケイヤクテイケツゴ</t>
    </rPh>
    <rPh sb="7" eb="10">
      <t>ヒイナイ</t>
    </rPh>
    <phoneticPr fontId="87"/>
  </si>
  <si>
    <t>着工届※</t>
    <rPh sb="0" eb="2">
      <t>チャッコウ</t>
    </rPh>
    <rPh sb="2" eb="3">
      <t>トドケ</t>
    </rPh>
    <phoneticPr fontId="88"/>
  </si>
  <si>
    <t>工程表と同時</t>
    <rPh sb="0" eb="2">
      <t>コウテイ</t>
    </rPh>
    <rPh sb="2" eb="3">
      <t>ヒョウ</t>
    </rPh>
    <rPh sb="4" eb="6">
      <t>ドウジ</t>
    </rPh>
    <phoneticPr fontId="88"/>
  </si>
  <si>
    <t>工程表（計画）※</t>
    <rPh sb="0" eb="2">
      <t>コウテイ</t>
    </rPh>
    <rPh sb="2" eb="3">
      <t>ヒョウ</t>
    </rPh>
    <rPh sb="4" eb="6">
      <t>ケイカク</t>
    </rPh>
    <phoneticPr fontId="88"/>
  </si>
  <si>
    <t>契約締結後7日以内</t>
    <rPh sb="0" eb="2">
      <t>ケイヤク</t>
    </rPh>
    <rPh sb="2" eb="4">
      <t>テイケツ</t>
    </rPh>
    <rPh sb="4" eb="5">
      <t>ゴ</t>
    </rPh>
    <rPh sb="6" eb="7">
      <t>ニチ</t>
    </rPh>
    <rPh sb="7" eb="9">
      <t>イナイ</t>
    </rPh>
    <phoneticPr fontId="88"/>
  </si>
  <si>
    <t>契約後、速やかに</t>
    <rPh sb="0" eb="3">
      <t>ケイヤクゴ</t>
    </rPh>
    <rPh sb="4" eb="5">
      <t>スミ</t>
    </rPh>
    <phoneticPr fontId="87"/>
  </si>
  <si>
    <t>現場代理人等通知書※</t>
    <rPh sb="0" eb="2">
      <t>ゲンバ</t>
    </rPh>
    <rPh sb="2" eb="5">
      <t>ダイリニン</t>
    </rPh>
    <rPh sb="5" eb="6">
      <t>ナド</t>
    </rPh>
    <rPh sb="6" eb="9">
      <t>ツウチショ</t>
    </rPh>
    <phoneticPr fontId="88"/>
  </si>
  <si>
    <t>工程表に併記
国家資格等保持者は、資格証等の写しと併せて提出</t>
    <rPh sb="0" eb="2">
      <t>コウテイ</t>
    </rPh>
    <rPh sb="2" eb="3">
      <t>ヒョウ</t>
    </rPh>
    <rPh sb="4" eb="6">
      <t>ヘイキ</t>
    </rPh>
    <rPh sb="7" eb="9">
      <t>コッカ</t>
    </rPh>
    <rPh sb="9" eb="11">
      <t>シカク</t>
    </rPh>
    <rPh sb="11" eb="12">
      <t>トウ</t>
    </rPh>
    <rPh sb="12" eb="15">
      <t>ホジシャ</t>
    </rPh>
    <rPh sb="17" eb="19">
      <t>シカク</t>
    </rPh>
    <rPh sb="19" eb="20">
      <t>ショウ</t>
    </rPh>
    <rPh sb="20" eb="21">
      <t>トウ</t>
    </rPh>
    <rPh sb="22" eb="23">
      <t>ウツ</t>
    </rPh>
    <rPh sb="25" eb="26">
      <t>アワ</t>
    </rPh>
    <rPh sb="28" eb="30">
      <t>テイシュツ</t>
    </rPh>
    <phoneticPr fontId="88"/>
  </si>
  <si>
    <t>雇用関係確認書類</t>
    <rPh sb="0" eb="2">
      <t>コヨウ</t>
    </rPh>
    <rPh sb="2" eb="4">
      <t>カンケイ</t>
    </rPh>
    <rPh sb="4" eb="6">
      <t>カクニン</t>
    </rPh>
    <rPh sb="6" eb="8">
      <t>ショルイ</t>
    </rPh>
    <phoneticPr fontId="88"/>
  </si>
  <si>
    <t>工事請負費130万円以上の工事　　　　　　　　　　　　　　　　　　　　　　　　　　　　　　　　　　　　　　　　　　　　　　　　　　　　　　　　　　　　　　　　　　　　　　　　　　　　　　　　　　　　　　　　　　　　雇用関係が確認できる書類、資格証の写し等添付</t>
    <rPh sb="0" eb="2">
      <t>コウジ</t>
    </rPh>
    <rPh sb="2" eb="4">
      <t>ウケオイ</t>
    </rPh>
    <rPh sb="4" eb="5">
      <t>ヒ</t>
    </rPh>
    <rPh sb="8" eb="10">
      <t>マンエン</t>
    </rPh>
    <rPh sb="10" eb="12">
      <t>イジョウ</t>
    </rPh>
    <rPh sb="13" eb="15">
      <t>コウジ</t>
    </rPh>
    <rPh sb="107" eb="109">
      <t>コヨウ</t>
    </rPh>
    <rPh sb="109" eb="111">
      <t>カンケイ</t>
    </rPh>
    <rPh sb="112" eb="114">
      <t>カクニン</t>
    </rPh>
    <rPh sb="117" eb="119">
      <t>ショルイ</t>
    </rPh>
    <rPh sb="120" eb="122">
      <t>シカク</t>
    </rPh>
    <rPh sb="122" eb="123">
      <t>ショウ</t>
    </rPh>
    <rPh sb="124" eb="125">
      <t>ウツ</t>
    </rPh>
    <rPh sb="126" eb="127">
      <t>ナド</t>
    </rPh>
    <rPh sb="127" eb="129">
      <t>テンプ</t>
    </rPh>
    <phoneticPr fontId="88"/>
  </si>
  <si>
    <t>経歴書※</t>
    <rPh sb="0" eb="3">
      <t>ケイレキショ</t>
    </rPh>
    <phoneticPr fontId="88"/>
  </si>
  <si>
    <t>現場代理人等通知書と共に提出</t>
    <rPh sb="6" eb="9">
      <t>ツウチショ</t>
    </rPh>
    <rPh sb="10" eb="11">
      <t>トモ</t>
    </rPh>
    <rPh sb="12" eb="14">
      <t>テイシュツ</t>
    </rPh>
    <phoneticPr fontId="88"/>
  </si>
  <si>
    <t>専任を要する主任技術者（現場代理人）の兼務申請書※</t>
    <rPh sb="0" eb="2">
      <t>センニン</t>
    </rPh>
    <rPh sb="3" eb="4">
      <t>ヨウ</t>
    </rPh>
    <rPh sb="6" eb="8">
      <t>シュニン</t>
    </rPh>
    <rPh sb="8" eb="11">
      <t>ギジュツシャ</t>
    </rPh>
    <rPh sb="12" eb="14">
      <t>ゲンバ</t>
    </rPh>
    <rPh sb="14" eb="17">
      <t>ダイリニン</t>
    </rPh>
    <rPh sb="19" eb="21">
      <t>ケンム</t>
    </rPh>
    <rPh sb="21" eb="24">
      <t>シンセイショ</t>
    </rPh>
    <phoneticPr fontId="88"/>
  </si>
  <si>
    <t>契約締結後、10日以内</t>
    <rPh sb="0" eb="5">
      <t>ケイヤクテイケツゴ</t>
    </rPh>
    <rPh sb="8" eb="11">
      <t>ヒイナイ</t>
    </rPh>
    <phoneticPr fontId="87"/>
  </si>
  <si>
    <t>ＣＯＲＩＮＳ登録証の写し（当初)</t>
    <rPh sb="6" eb="8">
      <t>トウロク</t>
    </rPh>
    <rPh sb="8" eb="9">
      <t>ショウ</t>
    </rPh>
    <rPh sb="10" eb="11">
      <t>ウツ</t>
    </rPh>
    <rPh sb="13" eb="15">
      <t>トウショ</t>
    </rPh>
    <phoneticPr fontId="88"/>
  </si>
  <si>
    <t>工事請負費500万円以上の工事、契約締結後、土日祝除く10日以内
□当初</t>
    <rPh sb="0" eb="2">
      <t>コウジ</t>
    </rPh>
    <rPh sb="2" eb="4">
      <t>ウケオイ</t>
    </rPh>
    <rPh sb="4" eb="5">
      <t>ヒ</t>
    </rPh>
    <rPh sb="8" eb="10">
      <t>マンエン</t>
    </rPh>
    <rPh sb="10" eb="12">
      <t>イジョウ</t>
    </rPh>
    <rPh sb="13" eb="15">
      <t>コウジ</t>
    </rPh>
    <rPh sb="22" eb="24">
      <t>ドニチ</t>
    </rPh>
    <rPh sb="24" eb="25">
      <t>シュク</t>
    </rPh>
    <rPh sb="25" eb="26">
      <t>ノゾ</t>
    </rPh>
    <phoneticPr fontId="88"/>
  </si>
  <si>
    <t>契約締結後、１ヵ月以内</t>
    <rPh sb="0" eb="5">
      <t>ケイヤクテイケツゴ</t>
    </rPh>
    <rPh sb="8" eb="9">
      <t>ゲツ</t>
    </rPh>
    <rPh sb="9" eb="11">
      <t>イナイ</t>
    </rPh>
    <phoneticPr fontId="87"/>
  </si>
  <si>
    <t>建退共掛金収納書※</t>
    <rPh sb="0" eb="1">
      <t>ケン</t>
    </rPh>
    <rPh sb="1" eb="2">
      <t>タイ</t>
    </rPh>
    <rPh sb="2" eb="3">
      <t>キョウ</t>
    </rPh>
    <rPh sb="3" eb="4">
      <t>カ</t>
    </rPh>
    <rPh sb="4" eb="5">
      <t>キン</t>
    </rPh>
    <rPh sb="5" eb="7">
      <t>シュウノウ</t>
    </rPh>
    <rPh sb="7" eb="8">
      <t>ショ</t>
    </rPh>
    <phoneticPr fontId="88"/>
  </si>
  <si>
    <t>着工後１ヶ月以内
変更契約後は完成までに</t>
    <rPh sb="0" eb="2">
      <t>チャッコウ</t>
    </rPh>
    <rPh sb="2" eb="3">
      <t>ゴ</t>
    </rPh>
    <rPh sb="5" eb="6">
      <t>ゲツ</t>
    </rPh>
    <rPh sb="6" eb="8">
      <t>イナイ</t>
    </rPh>
    <rPh sb="9" eb="11">
      <t>ヘンコウ</t>
    </rPh>
    <rPh sb="11" eb="13">
      <t>ケイヤク</t>
    </rPh>
    <rPh sb="13" eb="14">
      <t>ゴ</t>
    </rPh>
    <rPh sb="15" eb="17">
      <t>カンセイ</t>
    </rPh>
    <phoneticPr fontId="88"/>
  </si>
  <si>
    <t>着工前又は行為前</t>
    <rPh sb="0" eb="3">
      <t>チャッコウマエ</t>
    </rPh>
    <rPh sb="3" eb="4">
      <t>マタ</t>
    </rPh>
    <rPh sb="5" eb="8">
      <t>コウイマエ</t>
    </rPh>
    <phoneticPr fontId="87"/>
  </si>
  <si>
    <t>地下埋設物等確認書※</t>
    <rPh sb="0" eb="2">
      <t>チカ</t>
    </rPh>
    <rPh sb="2" eb="4">
      <t>マイセツ</t>
    </rPh>
    <rPh sb="4" eb="5">
      <t>ブツ</t>
    </rPh>
    <rPh sb="5" eb="6">
      <t>トウ</t>
    </rPh>
    <rPh sb="6" eb="9">
      <t>カクニンショ</t>
    </rPh>
    <phoneticPr fontId="88"/>
  </si>
  <si>
    <t>現場着工前に提出</t>
    <rPh sb="0" eb="2">
      <t>ゲンバ</t>
    </rPh>
    <rPh sb="2" eb="4">
      <t>チャッコウ</t>
    </rPh>
    <rPh sb="4" eb="5">
      <t>マエ</t>
    </rPh>
    <rPh sb="6" eb="8">
      <t>テイシュツ</t>
    </rPh>
    <phoneticPr fontId="88"/>
  </si>
  <si>
    <t>交通安全管理計画書※</t>
    <rPh sb="0" eb="2">
      <t>コウツウ</t>
    </rPh>
    <rPh sb="2" eb="4">
      <t>アンゼン</t>
    </rPh>
    <rPh sb="4" eb="6">
      <t>カンリ</t>
    </rPh>
    <rPh sb="6" eb="9">
      <t>ケイカクショ</t>
    </rPh>
    <phoneticPr fontId="88"/>
  </si>
  <si>
    <t>道路使用許可が必要な場合に提出
緊急工事等で監督員が認めた場合は省略できる</t>
    <rPh sb="0" eb="2">
      <t>ドウロ</t>
    </rPh>
    <rPh sb="2" eb="4">
      <t>シヨウ</t>
    </rPh>
    <rPh sb="4" eb="6">
      <t>キョカ</t>
    </rPh>
    <rPh sb="7" eb="9">
      <t>ヒツヨウ</t>
    </rPh>
    <rPh sb="10" eb="12">
      <t>バアイ</t>
    </rPh>
    <rPh sb="13" eb="15">
      <t>テイシュツ</t>
    </rPh>
    <rPh sb="16" eb="18">
      <t>キンキュウ</t>
    </rPh>
    <rPh sb="18" eb="21">
      <t>コウジトウ</t>
    </rPh>
    <rPh sb="22" eb="25">
      <t>カントクイン</t>
    </rPh>
    <rPh sb="26" eb="27">
      <t>ミト</t>
    </rPh>
    <rPh sb="29" eb="31">
      <t>バアイ</t>
    </rPh>
    <rPh sb="32" eb="34">
      <t>ショウリャク</t>
    </rPh>
    <phoneticPr fontId="88"/>
  </si>
  <si>
    <t>安全訓練活動計画書※</t>
    <rPh sb="0" eb="2">
      <t>アンゼン</t>
    </rPh>
    <rPh sb="2" eb="4">
      <t>クンレン</t>
    </rPh>
    <rPh sb="4" eb="6">
      <t>カツドウ</t>
    </rPh>
    <rPh sb="6" eb="9">
      <t>ケイカクショ</t>
    </rPh>
    <phoneticPr fontId="88"/>
  </si>
  <si>
    <t>１ヶ月に１回以上の計画をして提出</t>
    <rPh sb="2" eb="3">
      <t>ゲツ</t>
    </rPh>
    <rPh sb="5" eb="6">
      <t>カイ</t>
    </rPh>
    <rPh sb="6" eb="8">
      <t>イジョウ</t>
    </rPh>
    <rPh sb="9" eb="11">
      <t>ケイカク</t>
    </rPh>
    <rPh sb="14" eb="16">
      <t>テイシュツ</t>
    </rPh>
    <phoneticPr fontId="88"/>
  </si>
  <si>
    <t>施工中</t>
    <rPh sb="0" eb="3">
      <t>セコウチュウ</t>
    </rPh>
    <phoneticPr fontId="87"/>
  </si>
  <si>
    <t>安全訓練活動報告書※</t>
    <rPh sb="0" eb="2">
      <t>アンゼン</t>
    </rPh>
    <rPh sb="2" eb="4">
      <t>クンレン</t>
    </rPh>
    <rPh sb="4" eb="6">
      <t>カツドウ</t>
    </rPh>
    <rPh sb="6" eb="9">
      <t>ホウコクショ</t>
    </rPh>
    <phoneticPr fontId="88"/>
  </si>
  <si>
    <t>工事安全対策自己点検チェックリストをつけて提出
安全訓練活動後２週間以内</t>
    <rPh sb="0" eb="2">
      <t>コウジ</t>
    </rPh>
    <rPh sb="21" eb="23">
      <t>テイシュツ</t>
    </rPh>
    <rPh sb="24" eb="26">
      <t>アンゼン</t>
    </rPh>
    <rPh sb="26" eb="28">
      <t>クンレン</t>
    </rPh>
    <rPh sb="28" eb="30">
      <t>カツドウ</t>
    </rPh>
    <rPh sb="30" eb="31">
      <t>ゴ</t>
    </rPh>
    <rPh sb="32" eb="34">
      <t>シュウカン</t>
    </rPh>
    <rPh sb="34" eb="36">
      <t>イナイ</t>
    </rPh>
    <phoneticPr fontId="88"/>
  </si>
  <si>
    <t>材料承認書※</t>
    <rPh sb="0" eb="2">
      <t>ザイリョウ</t>
    </rPh>
    <rPh sb="2" eb="4">
      <t>ショウニン</t>
    </rPh>
    <rPh sb="4" eb="5">
      <t>ショ</t>
    </rPh>
    <phoneticPr fontId="88"/>
  </si>
  <si>
    <t>指定材料について、現場搬入前に監督員に提出し、承諾を受けること　　　　　　　　　　　　　　　　　　　　　　　　　　　　　　　　　　　　　　　　　　　　　要添付書類</t>
    <rPh sb="0" eb="2">
      <t>シテイ</t>
    </rPh>
    <rPh sb="2" eb="4">
      <t>ザイリョウ</t>
    </rPh>
    <rPh sb="9" eb="11">
      <t>ゲンバ</t>
    </rPh>
    <rPh sb="11" eb="13">
      <t>ハンニュウ</t>
    </rPh>
    <rPh sb="13" eb="14">
      <t>マエ</t>
    </rPh>
    <rPh sb="15" eb="18">
      <t>カントクイン</t>
    </rPh>
    <rPh sb="19" eb="21">
      <t>テイシュツ</t>
    </rPh>
    <rPh sb="23" eb="25">
      <t>ショウダク</t>
    </rPh>
    <rPh sb="26" eb="27">
      <t>ウ</t>
    </rPh>
    <rPh sb="76" eb="77">
      <t>ヨウ</t>
    </rPh>
    <rPh sb="77" eb="79">
      <t>テンプ</t>
    </rPh>
    <rPh sb="79" eb="81">
      <t>ショルイ</t>
    </rPh>
    <phoneticPr fontId="88"/>
  </si>
  <si>
    <t>材料確認書※</t>
    <rPh sb="0" eb="2">
      <t>ザイリョウ</t>
    </rPh>
    <rPh sb="2" eb="4">
      <t>カクニン</t>
    </rPh>
    <rPh sb="4" eb="5">
      <t>ショ</t>
    </rPh>
    <phoneticPr fontId="88"/>
  </si>
  <si>
    <t>指定材料について、現場搬入後に監督員から確認を受けること</t>
    <rPh sb="0" eb="2">
      <t>シテイ</t>
    </rPh>
    <rPh sb="2" eb="4">
      <t>ザイリョウ</t>
    </rPh>
    <rPh sb="9" eb="11">
      <t>ゲンバ</t>
    </rPh>
    <rPh sb="11" eb="13">
      <t>ハンニュウ</t>
    </rPh>
    <rPh sb="13" eb="14">
      <t>ゴ</t>
    </rPh>
    <rPh sb="15" eb="18">
      <t>カントクイン</t>
    </rPh>
    <rPh sb="20" eb="22">
      <t>カクニン</t>
    </rPh>
    <rPh sb="23" eb="24">
      <t>ウ</t>
    </rPh>
    <phoneticPr fontId="88"/>
  </si>
  <si>
    <t>段階確認書※</t>
    <rPh sb="0" eb="2">
      <t>ダンカイ</t>
    </rPh>
    <rPh sb="2" eb="4">
      <t>カクニン</t>
    </rPh>
    <rPh sb="4" eb="5">
      <t>ショ</t>
    </rPh>
    <phoneticPr fontId="88"/>
  </si>
  <si>
    <t>工程表と同時
（監督員が臨場した場合の確認状況写真は不要）</t>
    <rPh sb="0" eb="2">
      <t>コウテイ</t>
    </rPh>
    <rPh sb="2" eb="3">
      <t>オモテ</t>
    </rPh>
    <rPh sb="4" eb="6">
      <t>ドウジ</t>
    </rPh>
    <phoneticPr fontId="88"/>
  </si>
  <si>
    <t>建設廃棄物処理計画書※</t>
  </si>
  <si>
    <t>産廃処理業許可証の写し</t>
    <phoneticPr fontId="88"/>
  </si>
  <si>
    <t>建設発生土処分地計画書※</t>
    <rPh sb="0" eb="2">
      <t>ケンセツ</t>
    </rPh>
    <rPh sb="2" eb="5">
      <t>ハッセイド</t>
    </rPh>
    <rPh sb="5" eb="7">
      <t>ショブン</t>
    </rPh>
    <rPh sb="7" eb="8">
      <t>チ</t>
    </rPh>
    <rPh sb="8" eb="10">
      <t>ケイカク</t>
    </rPh>
    <rPh sb="10" eb="11">
      <t>ショ</t>
    </rPh>
    <phoneticPr fontId="88"/>
  </si>
  <si>
    <t>施工計画書※</t>
    <rPh sb="0" eb="2">
      <t>セコウ</t>
    </rPh>
    <rPh sb="2" eb="5">
      <t>ケイカクショ</t>
    </rPh>
    <phoneticPr fontId="88"/>
  </si>
  <si>
    <t>契約締結後14日以内
請負金額2000万円以上及び監督員が指示したもの</t>
    <rPh sb="0" eb="2">
      <t>ケイヤク</t>
    </rPh>
    <rPh sb="2" eb="4">
      <t>テイケツ</t>
    </rPh>
    <rPh sb="4" eb="5">
      <t>ゴ</t>
    </rPh>
    <rPh sb="7" eb="8">
      <t>ニチ</t>
    </rPh>
    <rPh sb="8" eb="10">
      <t>イナイ</t>
    </rPh>
    <rPh sb="11" eb="13">
      <t>ウケオイ</t>
    </rPh>
    <rPh sb="13" eb="15">
      <t>キンガク</t>
    </rPh>
    <rPh sb="19" eb="21">
      <t>マンエン</t>
    </rPh>
    <rPh sb="21" eb="23">
      <t>イジョウ</t>
    </rPh>
    <rPh sb="23" eb="24">
      <t>オヨ</t>
    </rPh>
    <rPh sb="25" eb="28">
      <t>カントクイン</t>
    </rPh>
    <rPh sb="29" eb="31">
      <t>シジ</t>
    </rPh>
    <phoneticPr fontId="88"/>
  </si>
  <si>
    <t>出来形管理総括表（計画表）※</t>
    <rPh sb="0" eb="2">
      <t>デキ</t>
    </rPh>
    <rPh sb="2" eb="3">
      <t>ガタ</t>
    </rPh>
    <rPh sb="3" eb="5">
      <t>カンリ</t>
    </rPh>
    <rPh sb="5" eb="7">
      <t>ソウカツ</t>
    </rPh>
    <rPh sb="7" eb="8">
      <t>ヒョウ</t>
    </rPh>
    <rPh sb="9" eb="11">
      <t>ケイカク</t>
    </rPh>
    <rPh sb="11" eb="12">
      <t>ヒョウ</t>
    </rPh>
    <phoneticPr fontId="88"/>
  </si>
  <si>
    <t>事前提出</t>
    <rPh sb="0" eb="2">
      <t>ジゼン</t>
    </rPh>
    <rPh sb="2" eb="4">
      <t>テイシュツ</t>
    </rPh>
    <phoneticPr fontId="88"/>
  </si>
  <si>
    <t>品質管理総括表（計画表）※</t>
    <rPh sb="0" eb="2">
      <t>ヒンシツ</t>
    </rPh>
    <rPh sb="2" eb="4">
      <t>カンリ</t>
    </rPh>
    <rPh sb="4" eb="6">
      <t>ソウカツ</t>
    </rPh>
    <rPh sb="6" eb="7">
      <t>ヒョウ</t>
    </rPh>
    <phoneticPr fontId="88"/>
  </si>
  <si>
    <t>着工前測量報告書</t>
    <rPh sb="0" eb="2">
      <t>チャッコウ</t>
    </rPh>
    <rPh sb="2" eb="3">
      <t>ゼン</t>
    </rPh>
    <rPh sb="3" eb="5">
      <t>ソクリョウ</t>
    </rPh>
    <rPh sb="5" eb="8">
      <t>ホウコクショ</t>
    </rPh>
    <phoneticPr fontId="88"/>
  </si>
  <si>
    <t>工事請負費500万円以上の工事
（県のホームページよりダウンロードしてください）</t>
    <rPh sb="0" eb="2">
      <t>コウジ</t>
    </rPh>
    <rPh sb="2" eb="4">
      <t>ウケオイ</t>
    </rPh>
    <rPh sb="4" eb="5">
      <t>ヒ</t>
    </rPh>
    <rPh sb="8" eb="10">
      <t>マンエン</t>
    </rPh>
    <rPh sb="10" eb="12">
      <t>イジョウ</t>
    </rPh>
    <rPh sb="13" eb="15">
      <t>コウジ</t>
    </rPh>
    <rPh sb="17" eb="18">
      <t>ケン</t>
    </rPh>
    <phoneticPr fontId="88"/>
  </si>
  <si>
    <t>チェックリスト※</t>
    <phoneticPr fontId="88"/>
  </si>
  <si>
    <t>工事打合せ簿※</t>
    <rPh sb="0" eb="2">
      <t>コウジ</t>
    </rPh>
    <rPh sb="2" eb="4">
      <t>ウチアワ</t>
    </rPh>
    <rPh sb="5" eb="6">
      <t>ボ</t>
    </rPh>
    <phoneticPr fontId="88"/>
  </si>
  <si>
    <t>指示、協議、承諾、提出、報告、通知</t>
    <rPh sb="0" eb="2">
      <t>シジ</t>
    </rPh>
    <rPh sb="3" eb="5">
      <t>キョウギ</t>
    </rPh>
    <rPh sb="6" eb="8">
      <t>ショウダク</t>
    </rPh>
    <rPh sb="9" eb="11">
      <t>テイシュツ</t>
    </rPh>
    <rPh sb="12" eb="14">
      <t>ホウコク</t>
    </rPh>
    <rPh sb="15" eb="17">
      <t>ツウチ</t>
    </rPh>
    <phoneticPr fontId="87"/>
  </si>
  <si>
    <t>事故速報※</t>
    <rPh sb="0" eb="2">
      <t>ジコ</t>
    </rPh>
    <rPh sb="2" eb="4">
      <t>ソクホウ</t>
    </rPh>
    <phoneticPr fontId="88"/>
  </si>
  <si>
    <t>事故が発生した場合に、直ちに連絡し、速やかに概要を書面で報告</t>
    <rPh sb="0" eb="2">
      <t>ジコ</t>
    </rPh>
    <rPh sb="3" eb="5">
      <t>ハッセイ</t>
    </rPh>
    <rPh sb="7" eb="9">
      <t>バアイ</t>
    </rPh>
    <rPh sb="11" eb="12">
      <t>タダ</t>
    </rPh>
    <rPh sb="14" eb="16">
      <t>レンラク</t>
    </rPh>
    <rPh sb="18" eb="19">
      <t>スミ</t>
    </rPh>
    <rPh sb="22" eb="24">
      <t>ガイヨウ</t>
    </rPh>
    <rPh sb="25" eb="27">
      <t>ショメン</t>
    </rPh>
    <rPh sb="28" eb="30">
      <t>ホウコク</t>
    </rPh>
    <phoneticPr fontId="88"/>
  </si>
  <si>
    <t>工期遅延届※</t>
    <rPh sb="0" eb="2">
      <t>コウキ</t>
    </rPh>
    <rPh sb="2" eb="4">
      <t>チエン</t>
    </rPh>
    <rPh sb="4" eb="5">
      <t>トドケ</t>
    </rPh>
    <phoneticPr fontId="88"/>
  </si>
  <si>
    <t>工期の延期を請求する場合に提出する</t>
    <rPh sb="0" eb="2">
      <t>コウキ</t>
    </rPh>
    <rPh sb="3" eb="5">
      <t>エンキ</t>
    </rPh>
    <rPh sb="6" eb="8">
      <t>セイキュウ</t>
    </rPh>
    <rPh sb="10" eb="12">
      <t>バアイ</t>
    </rPh>
    <rPh sb="13" eb="15">
      <t>テイシュツ</t>
    </rPh>
    <phoneticPr fontId="87"/>
  </si>
  <si>
    <t>変更時</t>
    <rPh sb="0" eb="3">
      <t>ヘンコウジ</t>
    </rPh>
    <phoneticPr fontId="87"/>
  </si>
  <si>
    <t>現場代理人等変更通知書※</t>
    <rPh sb="0" eb="2">
      <t>ゲンバ</t>
    </rPh>
    <rPh sb="2" eb="5">
      <t>ダイリニン</t>
    </rPh>
    <rPh sb="5" eb="6">
      <t>ナド</t>
    </rPh>
    <rPh sb="6" eb="8">
      <t>ヘンコウ</t>
    </rPh>
    <rPh sb="8" eb="11">
      <t>ツウチショ</t>
    </rPh>
    <phoneticPr fontId="88"/>
  </si>
  <si>
    <t>現場代理人等の変更がある場合に提出</t>
    <rPh sb="0" eb="2">
      <t>ゲンバ</t>
    </rPh>
    <rPh sb="2" eb="5">
      <t>ダイリニン</t>
    </rPh>
    <rPh sb="5" eb="6">
      <t>ナド</t>
    </rPh>
    <rPh sb="7" eb="9">
      <t>ヘンコウ</t>
    </rPh>
    <rPh sb="12" eb="14">
      <t>バアイ</t>
    </rPh>
    <rPh sb="15" eb="17">
      <t>テイシュツ</t>
    </rPh>
    <phoneticPr fontId="88"/>
  </si>
  <si>
    <t>工程表（変更）※</t>
    <rPh sb="0" eb="2">
      <t>コウテイ</t>
    </rPh>
    <rPh sb="2" eb="3">
      <t>ヒョウ</t>
    </rPh>
    <rPh sb="4" eb="6">
      <t>ヘンコウ</t>
    </rPh>
    <phoneticPr fontId="88"/>
  </si>
  <si>
    <t>工期、工程に変更がある場合に提出</t>
    <rPh sb="0" eb="2">
      <t>コウキ</t>
    </rPh>
    <rPh sb="3" eb="5">
      <t>コウテイ</t>
    </rPh>
    <rPh sb="6" eb="8">
      <t>ヘンコウ</t>
    </rPh>
    <rPh sb="11" eb="13">
      <t>バアイ</t>
    </rPh>
    <rPh sb="14" eb="16">
      <t>テイシュツ</t>
    </rPh>
    <phoneticPr fontId="87"/>
  </si>
  <si>
    <t>ＣＯＲＩＮＳ登録証の写し（変更)</t>
    <rPh sb="6" eb="8">
      <t>トウロク</t>
    </rPh>
    <rPh sb="8" eb="9">
      <t>ショウ</t>
    </rPh>
    <rPh sb="10" eb="11">
      <t>ウツ</t>
    </rPh>
    <rPh sb="13" eb="15">
      <t>ヘンコウ</t>
    </rPh>
    <phoneticPr fontId="88"/>
  </si>
  <si>
    <t>工事請負費500万円以上の工事、契約締結後、土日祝除く10日以内
□変更</t>
    <rPh sb="0" eb="2">
      <t>コウジ</t>
    </rPh>
    <rPh sb="2" eb="4">
      <t>ウケオイ</t>
    </rPh>
    <rPh sb="4" eb="5">
      <t>ヒ</t>
    </rPh>
    <rPh sb="8" eb="10">
      <t>マンエン</t>
    </rPh>
    <rPh sb="10" eb="12">
      <t>イジョウ</t>
    </rPh>
    <rPh sb="13" eb="15">
      <t>コウジ</t>
    </rPh>
    <rPh sb="16" eb="18">
      <t>ケイヤク</t>
    </rPh>
    <rPh sb="22" eb="24">
      <t>ドニチ</t>
    </rPh>
    <rPh sb="24" eb="25">
      <t>シュク</t>
    </rPh>
    <rPh sb="25" eb="26">
      <t>ノゾ</t>
    </rPh>
    <phoneticPr fontId="88"/>
  </si>
  <si>
    <t>ＣＯＲＩＮＳ登録証の写し（完成)</t>
    <rPh sb="6" eb="8">
      <t>トウロク</t>
    </rPh>
    <rPh sb="8" eb="9">
      <t>ショウ</t>
    </rPh>
    <rPh sb="10" eb="11">
      <t>ウツ</t>
    </rPh>
    <rPh sb="13" eb="15">
      <t>カンセイ</t>
    </rPh>
    <phoneticPr fontId="88"/>
  </si>
  <si>
    <t>工事請負費500万円以上の工事、完了後、土日祝除く10日以内
□完成</t>
    <rPh sb="0" eb="2">
      <t>コウジ</t>
    </rPh>
    <rPh sb="2" eb="4">
      <t>ウケオイ</t>
    </rPh>
    <rPh sb="4" eb="5">
      <t>ヒ</t>
    </rPh>
    <rPh sb="8" eb="10">
      <t>マンエン</t>
    </rPh>
    <rPh sb="10" eb="12">
      <t>イジョウ</t>
    </rPh>
    <rPh sb="13" eb="15">
      <t>コウジ</t>
    </rPh>
    <rPh sb="16" eb="18">
      <t>カンリョウ</t>
    </rPh>
    <rPh sb="18" eb="19">
      <t>ゴ</t>
    </rPh>
    <rPh sb="20" eb="22">
      <t>ドニチ</t>
    </rPh>
    <rPh sb="22" eb="23">
      <t>シュク</t>
    </rPh>
    <rPh sb="23" eb="24">
      <t>ノゾ</t>
    </rPh>
    <phoneticPr fontId="88"/>
  </si>
  <si>
    <t>完成時</t>
    <rPh sb="0" eb="3">
      <t>カンセイジ</t>
    </rPh>
    <phoneticPr fontId="87"/>
  </si>
  <si>
    <t>出来形管理図表※</t>
    <rPh sb="0" eb="2">
      <t>デキ</t>
    </rPh>
    <rPh sb="2" eb="3">
      <t>ガタ</t>
    </rPh>
    <rPh sb="3" eb="5">
      <t>カンリ</t>
    </rPh>
    <rPh sb="5" eb="6">
      <t>ズ</t>
    </rPh>
    <rPh sb="6" eb="7">
      <t>ヒョウ</t>
    </rPh>
    <phoneticPr fontId="88"/>
  </si>
  <si>
    <t>施工中は提示とし、工事完成事に提出する　　　　　　　　　　　　　　　　　　　　　　　　　　　　　　　　　　　　　　　　　　　　　　　　　　　　　　　　　　　　　　　　　　　　　　　　　出来形の測定位置が分かるように略図を記載する</t>
    <rPh sb="0" eb="3">
      <t>セコウチュウ</t>
    </rPh>
    <rPh sb="4" eb="6">
      <t>テイジ</t>
    </rPh>
    <rPh sb="9" eb="11">
      <t>コウジ</t>
    </rPh>
    <rPh sb="11" eb="13">
      <t>カンセイ</t>
    </rPh>
    <rPh sb="13" eb="14">
      <t>コト</t>
    </rPh>
    <rPh sb="15" eb="17">
      <t>テイシュツ</t>
    </rPh>
    <rPh sb="92" eb="95">
      <t>デキガタ</t>
    </rPh>
    <rPh sb="96" eb="98">
      <t>ソクテイ</t>
    </rPh>
    <rPh sb="98" eb="100">
      <t>イチ</t>
    </rPh>
    <rPh sb="101" eb="102">
      <t>ワ</t>
    </rPh>
    <rPh sb="107" eb="109">
      <t>リャクズ</t>
    </rPh>
    <rPh sb="110" eb="112">
      <t>キサイ</t>
    </rPh>
    <phoneticPr fontId="87"/>
  </si>
  <si>
    <t>出来形合否判定総括表※</t>
    <rPh sb="0" eb="2">
      <t>デキ</t>
    </rPh>
    <rPh sb="2" eb="3">
      <t>ガタ</t>
    </rPh>
    <rPh sb="3" eb="5">
      <t>ゴウヒ</t>
    </rPh>
    <rPh sb="5" eb="7">
      <t>ハンテイ</t>
    </rPh>
    <rPh sb="7" eb="10">
      <t>ソウカツヒョウ</t>
    </rPh>
    <phoneticPr fontId="88"/>
  </si>
  <si>
    <t>品質管理図表※</t>
    <rPh sb="0" eb="2">
      <t>ヒンシツ</t>
    </rPh>
    <rPh sb="2" eb="4">
      <t>カンリ</t>
    </rPh>
    <rPh sb="4" eb="6">
      <t>ズヒョウ</t>
    </rPh>
    <phoneticPr fontId="88"/>
  </si>
  <si>
    <t>建設副産物関係</t>
    <rPh sb="0" eb="2">
      <t>ケンセツ</t>
    </rPh>
    <rPh sb="2" eb="5">
      <t>フクサンブツ</t>
    </rPh>
    <rPh sb="5" eb="7">
      <t>カンケイ</t>
    </rPh>
    <phoneticPr fontId="88"/>
  </si>
  <si>
    <t>□写真（運搬状況、運搬車両のステッカー表示状況はを除く）
□マニフェスト（A票、E票）</t>
    <phoneticPr fontId="88"/>
  </si>
  <si>
    <t>工事写真</t>
    <rPh sb="0" eb="2">
      <t>コウジ</t>
    </rPh>
    <rPh sb="2" eb="4">
      <t>シャシン</t>
    </rPh>
    <phoneticPr fontId="88"/>
  </si>
  <si>
    <t>インデックス</t>
  </si>
  <si>
    <t>出来形管理総括表（検査用）※</t>
    <rPh sb="0" eb="2">
      <t>デキ</t>
    </rPh>
    <rPh sb="2" eb="3">
      <t>ガタ</t>
    </rPh>
    <rPh sb="3" eb="5">
      <t>カンリ</t>
    </rPh>
    <rPh sb="5" eb="7">
      <t>ソウカツ</t>
    </rPh>
    <rPh sb="7" eb="8">
      <t>ヒョウ</t>
    </rPh>
    <rPh sb="9" eb="12">
      <t>ケンサヨウ</t>
    </rPh>
    <phoneticPr fontId="88"/>
  </si>
  <si>
    <t>自主管理用１部、検査調書用１部
出来形管理資料を添付し提出</t>
    <rPh sb="0" eb="2">
      <t>ジシュ</t>
    </rPh>
    <rPh sb="2" eb="4">
      <t>カンリ</t>
    </rPh>
    <rPh sb="4" eb="5">
      <t>ヨウ</t>
    </rPh>
    <rPh sb="6" eb="7">
      <t>ブ</t>
    </rPh>
    <rPh sb="8" eb="10">
      <t>ケンサ</t>
    </rPh>
    <rPh sb="10" eb="12">
      <t>チョウショ</t>
    </rPh>
    <rPh sb="12" eb="13">
      <t>ヨウ</t>
    </rPh>
    <rPh sb="14" eb="15">
      <t>ブ</t>
    </rPh>
    <rPh sb="16" eb="18">
      <t>デキ</t>
    </rPh>
    <rPh sb="18" eb="19">
      <t>ガタ</t>
    </rPh>
    <rPh sb="19" eb="21">
      <t>カンリ</t>
    </rPh>
    <rPh sb="21" eb="23">
      <t>シリョウ</t>
    </rPh>
    <rPh sb="24" eb="26">
      <t>テンプ</t>
    </rPh>
    <rPh sb="27" eb="29">
      <t>テイシュツ</t>
    </rPh>
    <phoneticPr fontId="88"/>
  </si>
  <si>
    <t>品質管理総括表（検査用）※</t>
    <rPh sb="0" eb="2">
      <t>ヒンシツ</t>
    </rPh>
    <rPh sb="2" eb="4">
      <t>カンリ</t>
    </rPh>
    <rPh sb="4" eb="6">
      <t>ソウカツ</t>
    </rPh>
    <rPh sb="6" eb="7">
      <t>ヒョウ</t>
    </rPh>
    <rPh sb="8" eb="11">
      <t>ケンサヨウ</t>
    </rPh>
    <phoneticPr fontId="88"/>
  </si>
  <si>
    <t>自主管理用１部、検査調書用１部
品質管理資料を添付し提出</t>
    <rPh sb="0" eb="2">
      <t>ジシュ</t>
    </rPh>
    <rPh sb="2" eb="4">
      <t>カンリ</t>
    </rPh>
    <rPh sb="4" eb="5">
      <t>ヨウ</t>
    </rPh>
    <rPh sb="6" eb="7">
      <t>ブ</t>
    </rPh>
    <rPh sb="8" eb="10">
      <t>ケンサ</t>
    </rPh>
    <rPh sb="10" eb="12">
      <t>チョウショ</t>
    </rPh>
    <rPh sb="12" eb="13">
      <t>ヨウ</t>
    </rPh>
    <rPh sb="14" eb="15">
      <t>ブ</t>
    </rPh>
    <rPh sb="16" eb="18">
      <t>ヒンシツ</t>
    </rPh>
    <rPh sb="18" eb="20">
      <t>カンリ</t>
    </rPh>
    <rPh sb="20" eb="22">
      <t>シリョウ</t>
    </rPh>
    <rPh sb="23" eb="25">
      <t>テンプ</t>
    </rPh>
    <rPh sb="26" eb="28">
      <t>テイシュツ</t>
    </rPh>
    <phoneticPr fontId="88"/>
  </si>
  <si>
    <t>建設発生土処分地確認書※</t>
    <rPh sb="0" eb="2">
      <t>ケンセツ</t>
    </rPh>
    <rPh sb="2" eb="5">
      <t>ハッセイド</t>
    </rPh>
    <rPh sb="5" eb="7">
      <t>ショブン</t>
    </rPh>
    <rPh sb="7" eb="8">
      <t>チ</t>
    </rPh>
    <rPh sb="8" eb="10">
      <t>カクニン</t>
    </rPh>
    <rPh sb="10" eb="11">
      <t>ショ</t>
    </rPh>
    <phoneticPr fontId="88"/>
  </si>
  <si>
    <t>発生土量・運搬距離・処分地　　　　　　　　　　　　　　　　　　　　　　　　　　　　　　　　　　　　　　　　　　　　　　　　　　　　　　　　　　　　　　　　　　　　　　　　　　　処分地の確認（各法令に抵触しないことを確認する）</t>
    <rPh sb="0" eb="2">
      <t>ハッセイ</t>
    </rPh>
    <rPh sb="2" eb="3">
      <t>ド</t>
    </rPh>
    <rPh sb="3" eb="4">
      <t>リョウ</t>
    </rPh>
    <rPh sb="5" eb="7">
      <t>ウンパン</t>
    </rPh>
    <rPh sb="7" eb="9">
      <t>キョリ</t>
    </rPh>
    <rPh sb="10" eb="12">
      <t>ショブン</t>
    </rPh>
    <rPh sb="12" eb="13">
      <t>チ</t>
    </rPh>
    <rPh sb="88" eb="90">
      <t>ショブン</t>
    </rPh>
    <rPh sb="90" eb="91">
      <t>チ</t>
    </rPh>
    <rPh sb="92" eb="94">
      <t>カクニン</t>
    </rPh>
    <rPh sb="95" eb="96">
      <t>カク</t>
    </rPh>
    <rPh sb="96" eb="98">
      <t>ホウレイ</t>
    </rPh>
    <rPh sb="99" eb="101">
      <t>テイショク</t>
    </rPh>
    <rPh sb="107" eb="109">
      <t>カクニン</t>
    </rPh>
    <phoneticPr fontId="88"/>
  </si>
  <si>
    <t>工程表（実施）※</t>
    <rPh sb="0" eb="2">
      <t>コウテイ</t>
    </rPh>
    <rPh sb="2" eb="3">
      <t>ヒョウ</t>
    </rPh>
    <rPh sb="4" eb="6">
      <t>ジッシ</t>
    </rPh>
    <phoneticPr fontId="88"/>
  </si>
  <si>
    <t>完成までに提出</t>
    <rPh sb="0" eb="2">
      <t>カンセイ</t>
    </rPh>
    <rPh sb="5" eb="7">
      <t>テイシュツ</t>
    </rPh>
    <phoneticPr fontId="88"/>
  </si>
  <si>
    <t>完成通知書※</t>
    <rPh sb="0" eb="2">
      <t>カンセイ</t>
    </rPh>
    <rPh sb="2" eb="5">
      <t>ツウチショ</t>
    </rPh>
    <phoneticPr fontId="88"/>
  </si>
  <si>
    <t>その他（必要に応じて）</t>
    <rPh sb="2" eb="3">
      <t>タ</t>
    </rPh>
    <rPh sb="4" eb="6">
      <t>ヒツヨウ</t>
    </rPh>
    <rPh sb="7" eb="8">
      <t>オウ</t>
    </rPh>
    <phoneticPr fontId="87"/>
  </si>
  <si>
    <t>下請契約報告書※</t>
    <rPh sb="0" eb="2">
      <t>シタウ</t>
    </rPh>
    <rPh sb="2" eb="4">
      <t>ケイヤク</t>
    </rPh>
    <rPh sb="4" eb="7">
      <t>ホウコクショ</t>
    </rPh>
    <phoneticPr fontId="88"/>
  </si>
  <si>
    <t>下請負人決定後10日以内</t>
    <rPh sb="0" eb="1">
      <t>シタ</t>
    </rPh>
    <rPh sb="1" eb="3">
      <t>ウケオイ</t>
    </rPh>
    <rPh sb="3" eb="4">
      <t>ニン</t>
    </rPh>
    <rPh sb="4" eb="6">
      <t>ケッテイ</t>
    </rPh>
    <rPh sb="6" eb="7">
      <t>ゴ</t>
    </rPh>
    <rPh sb="9" eb="10">
      <t>ニチ</t>
    </rPh>
    <rPh sb="10" eb="12">
      <t>イナイ</t>
    </rPh>
    <phoneticPr fontId="88"/>
  </si>
  <si>
    <t>施工体制台帳※</t>
    <rPh sb="0" eb="2">
      <t>セコウ</t>
    </rPh>
    <rPh sb="2" eb="4">
      <t>タイセイ</t>
    </rPh>
    <rPh sb="4" eb="6">
      <t>ダイチョウ</t>
    </rPh>
    <phoneticPr fontId="88"/>
  </si>
  <si>
    <t>下請契約報告書と同時(500万以上は建設業許可証の写し)</t>
    <rPh sb="8" eb="10">
      <t>ドウジ</t>
    </rPh>
    <phoneticPr fontId="88"/>
  </si>
  <si>
    <t>再下請通知書※</t>
    <rPh sb="0" eb="1">
      <t>サイ</t>
    </rPh>
    <rPh sb="1" eb="3">
      <t>シタウ</t>
    </rPh>
    <rPh sb="3" eb="6">
      <t>ツウチショ</t>
    </rPh>
    <phoneticPr fontId="88"/>
  </si>
  <si>
    <t>再下請人決定後10日以内</t>
    <rPh sb="0" eb="1">
      <t>サイ</t>
    </rPh>
    <rPh sb="3" eb="4">
      <t>ニン</t>
    </rPh>
    <rPh sb="4" eb="6">
      <t>ケッテイ</t>
    </rPh>
    <rPh sb="6" eb="7">
      <t>ゴ</t>
    </rPh>
    <rPh sb="9" eb="10">
      <t>ニチ</t>
    </rPh>
    <rPh sb="10" eb="12">
      <t>イナイ</t>
    </rPh>
    <phoneticPr fontId="88"/>
  </si>
  <si>
    <t>施工体系図※</t>
    <rPh sb="0" eb="2">
      <t>セコウ</t>
    </rPh>
    <rPh sb="2" eb="5">
      <t>タイケイズ</t>
    </rPh>
    <phoneticPr fontId="88"/>
  </si>
  <si>
    <t>下請契約報告書と同時</t>
    <rPh sb="8" eb="10">
      <t>ドウジ</t>
    </rPh>
    <phoneticPr fontId="88"/>
  </si>
  <si>
    <t>作業員名簿※</t>
    <rPh sb="0" eb="3">
      <t>サギョウイン</t>
    </rPh>
    <rPh sb="3" eb="5">
      <t>メイボ</t>
    </rPh>
    <phoneticPr fontId="88"/>
  </si>
  <si>
    <t>補修完了届※</t>
    <rPh sb="0" eb="2">
      <t>ホシュウ</t>
    </rPh>
    <rPh sb="2" eb="4">
      <t>カンリョウ</t>
    </rPh>
    <rPh sb="4" eb="5">
      <t>トドケ</t>
    </rPh>
    <phoneticPr fontId="88"/>
  </si>
  <si>
    <t>補修がある場合に提出</t>
    <rPh sb="0" eb="2">
      <t>ホシュウ</t>
    </rPh>
    <rPh sb="5" eb="7">
      <t>バアイ</t>
    </rPh>
    <rPh sb="8" eb="10">
      <t>テイシュツ</t>
    </rPh>
    <phoneticPr fontId="87"/>
  </si>
  <si>
    <t>工事の部分使用について※</t>
    <rPh sb="0" eb="2">
      <t>コウジ</t>
    </rPh>
    <rPh sb="3" eb="5">
      <t>ブブン</t>
    </rPh>
    <rPh sb="5" eb="7">
      <t>シヨウ</t>
    </rPh>
    <phoneticPr fontId="88"/>
  </si>
  <si>
    <t>引渡し前の工事目的物において、発注者から部分使用の協議があり、承諾する場合に提出</t>
    <rPh sb="0" eb="2">
      <t>ヒキワタ</t>
    </rPh>
    <rPh sb="3" eb="4">
      <t>マエ</t>
    </rPh>
    <rPh sb="5" eb="7">
      <t>コウジ</t>
    </rPh>
    <rPh sb="7" eb="10">
      <t>モクテキブツ</t>
    </rPh>
    <rPh sb="15" eb="18">
      <t>ハッチュウシャ</t>
    </rPh>
    <rPh sb="20" eb="22">
      <t>ブブン</t>
    </rPh>
    <rPh sb="22" eb="24">
      <t>シヨウ</t>
    </rPh>
    <rPh sb="25" eb="27">
      <t>キョウギ</t>
    </rPh>
    <rPh sb="31" eb="33">
      <t>ショウダク</t>
    </rPh>
    <rPh sb="35" eb="37">
      <t>バアイ</t>
    </rPh>
    <rPh sb="38" eb="40">
      <t>テイシュツ</t>
    </rPh>
    <phoneticPr fontId="87"/>
  </si>
  <si>
    <t>引渡書※</t>
    <rPh sb="0" eb="2">
      <t>ヒキワタ</t>
    </rPh>
    <rPh sb="2" eb="3">
      <t>ショ</t>
    </rPh>
    <phoneticPr fontId="88"/>
  </si>
  <si>
    <t>創意工夫・社会性等に関する実施状況※</t>
    <rPh sb="0" eb="2">
      <t>ソウイ</t>
    </rPh>
    <rPh sb="2" eb="4">
      <t>クフウ</t>
    </rPh>
    <rPh sb="5" eb="8">
      <t>シャカイセイ</t>
    </rPh>
    <rPh sb="8" eb="9">
      <t>ナド</t>
    </rPh>
    <rPh sb="10" eb="11">
      <t>カン</t>
    </rPh>
    <rPh sb="13" eb="15">
      <t>ジッシ</t>
    </rPh>
    <rPh sb="15" eb="17">
      <t>ジョウキョウ</t>
    </rPh>
    <phoneticPr fontId="88"/>
  </si>
  <si>
    <t>創意工夫、地域社会への貢献等を実施した場合に提出</t>
    <rPh sb="0" eb="2">
      <t>ソウイ</t>
    </rPh>
    <rPh sb="2" eb="4">
      <t>クフウ</t>
    </rPh>
    <rPh sb="5" eb="7">
      <t>チイキ</t>
    </rPh>
    <rPh sb="7" eb="9">
      <t>シャカイ</t>
    </rPh>
    <rPh sb="11" eb="13">
      <t>コウケン</t>
    </rPh>
    <rPh sb="13" eb="14">
      <t>ナド</t>
    </rPh>
    <rPh sb="15" eb="17">
      <t>ジッシ</t>
    </rPh>
    <rPh sb="19" eb="21">
      <t>バアイ</t>
    </rPh>
    <rPh sb="22" eb="24">
      <t>テイシュツ</t>
    </rPh>
    <phoneticPr fontId="87"/>
  </si>
  <si>
    <t>請求書※</t>
    <rPh sb="0" eb="2">
      <t>セイキュウ</t>
    </rPh>
    <rPh sb="2" eb="3">
      <t>ショ</t>
    </rPh>
    <phoneticPr fontId="88"/>
  </si>
  <si>
    <t>その他の提出書類、申請書等</t>
    <rPh sb="2" eb="3">
      <t>タ</t>
    </rPh>
    <rPh sb="4" eb="6">
      <t>テイシュツ</t>
    </rPh>
    <rPh sb="6" eb="8">
      <t>ショルイ</t>
    </rPh>
    <rPh sb="9" eb="12">
      <t>シンセイショ</t>
    </rPh>
    <rPh sb="12" eb="13">
      <t>ナド</t>
    </rPh>
    <phoneticPr fontId="87"/>
  </si>
  <si>
    <t>必要に応じて監督員の指示に従い提出</t>
    <rPh sb="0" eb="2">
      <t>ヒツヨウ</t>
    </rPh>
    <rPh sb="3" eb="4">
      <t>オウ</t>
    </rPh>
    <rPh sb="6" eb="9">
      <t>カントクイン</t>
    </rPh>
    <rPh sb="10" eb="12">
      <t>シジ</t>
    </rPh>
    <rPh sb="13" eb="14">
      <t>シタガ</t>
    </rPh>
    <rPh sb="15" eb="17">
      <t>テイシュツ</t>
    </rPh>
    <phoneticPr fontId="87"/>
  </si>
  <si>
    <t>※印は様式あり</t>
    <rPh sb="1" eb="2">
      <t>シルシ</t>
    </rPh>
    <rPh sb="3" eb="5">
      <t>ヨウシキ</t>
    </rPh>
    <phoneticPr fontId="88"/>
  </si>
  <si>
    <t>その他※</t>
    <rPh sb="2" eb="3">
      <t>た</t>
    </rPh>
    <phoneticPr fontId="3" type="Hiragana"/>
  </si>
  <si>
    <t>地下埋設物等確認書</t>
    <rPh sb="0" eb="2">
      <t>ちか</t>
    </rPh>
    <rPh sb="2" eb="4">
      <t>まいせつ</t>
    </rPh>
    <rPh sb="4" eb="5">
      <t>ぶつ</t>
    </rPh>
    <rPh sb="5" eb="6">
      <t>など</t>
    </rPh>
    <rPh sb="6" eb="9">
      <t>かくにんしょ</t>
    </rPh>
    <phoneticPr fontId="3" type="Hiragana"/>
  </si>
  <si>
    <t>地下埋設物を確認しましたので報告します。</t>
    <rPh sb="0" eb="4">
      <t>ちかまいせつ</t>
    </rPh>
    <rPh sb="4" eb="5">
      <t>ぶつ</t>
    </rPh>
    <rPh sb="6" eb="8">
      <t>かくにん</t>
    </rPh>
    <rPh sb="14" eb="16">
      <t>ほうこく</t>
    </rPh>
    <phoneticPr fontId="3" type="Hiragana"/>
  </si>
  <si>
    <t>工　事　名：</t>
    <rPh sb="0" eb="1">
      <t>こう</t>
    </rPh>
    <rPh sb="2" eb="3">
      <t>こと</t>
    </rPh>
    <rPh sb="4" eb="5">
      <t>な</t>
    </rPh>
    <phoneticPr fontId="3" type="Hiragana"/>
  </si>
  <si>
    <t>工事箇所：</t>
    <rPh sb="0" eb="4">
      <t>こうじかしょ</t>
    </rPh>
    <phoneticPr fontId="3" type="Hiragana"/>
  </si>
  <si>
    <t>確認結果：</t>
    <rPh sb="0" eb="2">
      <t>かくにん</t>
    </rPh>
    <rPh sb="2" eb="4">
      <t>けっか</t>
    </rPh>
    <phoneticPr fontId="3" type="Hiragana"/>
  </si>
  <si>
    <t>下記の通り</t>
    <rPh sb="0" eb="2">
      <t>かき</t>
    </rPh>
    <rPh sb="3" eb="4">
      <t>とお</t>
    </rPh>
    <phoneticPr fontId="3" type="Hiragana"/>
  </si>
  <si>
    <t>＜確認に関する注意事項等＞</t>
    <rPh sb="1" eb="3">
      <t>かくにん</t>
    </rPh>
    <rPh sb="4" eb="5">
      <t>かん</t>
    </rPh>
    <rPh sb="7" eb="11">
      <t>ちゅういじこう</t>
    </rPh>
    <rPh sb="11" eb="12">
      <t>など</t>
    </rPh>
    <phoneticPr fontId="3" type="Hiragana"/>
  </si>
  <si>
    <t>地下埋設物の確認にあたっては、以下の事に注意して行うこと。</t>
    <rPh sb="0" eb="2">
      <t>ちか</t>
    </rPh>
    <rPh sb="2" eb="4">
      <t>まいせつ</t>
    </rPh>
    <rPh sb="4" eb="5">
      <t>ぶつ</t>
    </rPh>
    <rPh sb="6" eb="8">
      <t>かくにん</t>
    </rPh>
    <rPh sb="15" eb="17">
      <t>いか</t>
    </rPh>
    <rPh sb="18" eb="19">
      <t>こと</t>
    </rPh>
    <rPh sb="20" eb="22">
      <t>ちゅうい</t>
    </rPh>
    <rPh sb="24" eb="25">
      <t>おこな</t>
    </rPh>
    <phoneticPr fontId="3" type="Hiragana"/>
  </si>
  <si>
    <t>　・管理者が有する資料（台帳、竣工図等）については、現地と異なる場合があるため、資料を基に現地と照合して確認を</t>
    <rPh sb="2" eb="5">
      <t>かんりしゃ</t>
    </rPh>
    <rPh sb="6" eb="7">
      <t>ゆう</t>
    </rPh>
    <rPh sb="9" eb="11">
      <t>しりょう</t>
    </rPh>
    <rPh sb="12" eb="14">
      <t>だいちょう</t>
    </rPh>
    <rPh sb="15" eb="18">
      <t>しゅんこうず</t>
    </rPh>
    <rPh sb="18" eb="19">
      <t>など</t>
    </rPh>
    <rPh sb="26" eb="28">
      <t>げんち</t>
    </rPh>
    <rPh sb="29" eb="30">
      <t>こと</t>
    </rPh>
    <rPh sb="32" eb="34">
      <t>ばあい</t>
    </rPh>
    <rPh sb="40" eb="42">
      <t>しりょう</t>
    </rPh>
    <rPh sb="43" eb="44">
      <t>もと</t>
    </rPh>
    <rPh sb="45" eb="47">
      <t>げんち</t>
    </rPh>
    <rPh sb="48" eb="50">
      <t>しょうごう</t>
    </rPh>
    <rPh sb="52" eb="54">
      <t>かくにん</t>
    </rPh>
    <phoneticPr fontId="3" type="Hiragana"/>
  </si>
  <si>
    <t>　行うこと。</t>
    <rPh sb="1" eb="2">
      <t>おこな</t>
    </rPh>
    <phoneticPr fontId="3" type="Hiragana"/>
  </si>
  <si>
    <t>　・破損等による影響が広範囲に及び重要な地下埋設物については、管理者との協議を行い詳細な確認を行うこと。</t>
    <rPh sb="2" eb="4">
      <t>はそん</t>
    </rPh>
    <rPh sb="4" eb="5">
      <t>など</t>
    </rPh>
    <rPh sb="8" eb="10">
      <t>えいきょう</t>
    </rPh>
    <rPh sb="11" eb="14">
      <t>こうはんい</t>
    </rPh>
    <rPh sb="15" eb="16">
      <t>およ</t>
    </rPh>
    <rPh sb="17" eb="19">
      <t>じゅうよう</t>
    </rPh>
    <rPh sb="20" eb="25">
      <t>ちかまいせつぶつ</t>
    </rPh>
    <rPh sb="31" eb="34">
      <t>かんりしゃ</t>
    </rPh>
    <rPh sb="36" eb="38">
      <t>きょうぎ</t>
    </rPh>
    <rPh sb="39" eb="40">
      <t>おこな</t>
    </rPh>
    <rPh sb="41" eb="43">
      <t>しょうさい</t>
    </rPh>
    <rPh sb="44" eb="46">
      <t>かくにん</t>
    </rPh>
    <rPh sb="47" eb="48">
      <t>おこな</t>
    </rPh>
    <phoneticPr fontId="3" type="Hiragana"/>
  </si>
  <si>
    <t>　・管理者が有する資料（台帳、竣工図等）のみで確認が困難な場合には、別途、試掘等による原位置での調査について、</t>
    <rPh sb="2" eb="5">
      <t>かんりしゃ</t>
    </rPh>
    <rPh sb="6" eb="7">
      <t>ゆう</t>
    </rPh>
    <rPh sb="9" eb="11">
      <t>しりょう</t>
    </rPh>
    <rPh sb="12" eb="14">
      <t>だいちょう</t>
    </rPh>
    <rPh sb="15" eb="18">
      <t>しゅんこうず</t>
    </rPh>
    <rPh sb="18" eb="19">
      <t>など</t>
    </rPh>
    <rPh sb="23" eb="25">
      <t>かくにん</t>
    </rPh>
    <rPh sb="26" eb="28">
      <t>こんなん</t>
    </rPh>
    <rPh sb="29" eb="31">
      <t>ばあい</t>
    </rPh>
    <rPh sb="34" eb="36">
      <t>べっと</t>
    </rPh>
    <rPh sb="37" eb="39">
      <t>しくつ</t>
    </rPh>
    <rPh sb="39" eb="40">
      <t>など</t>
    </rPh>
    <rPh sb="43" eb="44">
      <t>げん</t>
    </rPh>
    <rPh sb="44" eb="46">
      <t>いち</t>
    </rPh>
    <rPh sb="48" eb="50">
      <t>ちょうさ</t>
    </rPh>
    <phoneticPr fontId="3" type="Hiragana"/>
  </si>
  <si>
    <t>　監督員と協議を行うこと。</t>
    <rPh sb="1" eb="4">
      <t>かんとくいん</t>
    </rPh>
    <rPh sb="5" eb="7">
      <t>きょうぎ</t>
    </rPh>
    <rPh sb="8" eb="9">
      <t>おこな</t>
    </rPh>
    <phoneticPr fontId="3" type="Hiragana"/>
  </si>
  <si>
    <t>　・工事に近接する地下埋設物については、詳細な確認を行い、工事による影響について管理者と協議のうえ検討を行うこと。</t>
    <rPh sb="2" eb="4">
      <t>こうじ</t>
    </rPh>
    <rPh sb="5" eb="7">
      <t>きんせつ</t>
    </rPh>
    <rPh sb="9" eb="14">
      <t>ちかまいせつぶつ</t>
    </rPh>
    <rPh sb="20" eb="22">
      <t>しょうさい</t>
    </rPh>
    <rPh sb="23" eb="25">
      <t>かくにん</t>
    </rPh>
    <rPh sb="26" eb="27">
      <t>おこな</t>
    </rPh>
    <rPh sb="29" eb="31">
      <t>こうじ</t>
    </rPh>
    <rPh sb="34" eb="36">
      <t>えいきょう</t>
    </rPh>
    <rPh sb="40" eb="43">
      <t>かんりしゃ</t>
    </rPh>
    <rPh sb="44" eb="46">
      <t>きょうぎ</t>
    </rPh>
    <rPh sb="49" eb="51">
      <t>けんとう</t>
    </rPh>
    <rPh sb="52" eb="53">
      <t>おこな</t>
    </rPh>
    <phoneticPr fontId="3" type="Hiragana"/>
  </si>
  <si>
    <t>　・本様式には、主な地下埋設のみを表示しているため、現地に応じて予想される地下埋設物をその他の欄に追加して確認</t>
    <rPh sb="2" eb="5">
      <t>ほんようしき</t>
    </rPh>
    <rPh sb="8" eb="9">
      <t>おも</t>
    </rPh>
    <rPh sb="10" eb="14">
      <t>ちかまいせつ</t>
    </rPh>
    <rPh sb="17" eb="19">
      <t>ひょうじ</t>
    </rPh>
    <rPh sb="26" eb="28">
      <t>げんち</t>
    </rPh>
    <rPh sb="29" eb="30">
      <t>おう</t>
    </rPh>
    <rPh sb="32" eb="34">
      <t>よそう</t>
    </rPh>
    <rPh sb="37" eb="42">
      <t>ちかまいせつぶつ</t>
    </rPh>
    <rPh sb="45" eb="46">
      <t>ほか</t>
    </rPh>
    <rPh sb="47" eb="48">
      <t>らん</t>
    </rPh>
    <rPh sb="49" eb="51">
      <t>ついか</t>
    </rPh>
    <rPh sb="53" eb="55">
      <t>かくにん</t>
    </rPh>
    <phoneticPr fontId="3" type="Hiragana"/>
  </si>
  <si>
    <t>　すること。</t>
    <phoneticPr fontId="3" type="Hiragana"/>
  </si>
  <si>
    <t>　確認結果</t>
    <rPh sb="1" eb="3">
      <t>かくにん</t>
    </rPh>
    <rPh sb="3" eb="5">
      <t>けっか</t>
    </rPh>
    <phoneticPr fontId="3" type="Hiragana"/>
  </si>
  <si>
    <t>埋設物</t>
    <rPh sb="0" eb="3">
      <t>まいせつぶつ</t>
    </rPh>
    <phoneticPr fontId="3" type="Hiragana"/>
  </si>
  <si>
    <t>確認結果</t>
    <rPh sb="0" eb="2">
      <t>かくにん</t>
    </rPh>
    <rPh sb="2" eb="4">
      <t>けっか</t>
    </rPh>
    <phoneticPr fontId="3" type="Hiragana"/>
  </si>
  <si>
    <t>試掘時の　　　　　　　　　　　　　　現地立会</t>
    <rPh sb="0" eb="3">
      <t>しくつじ</t>
    </rPh>
    <rPh sb="18" eb="22">
      <t>げんちたちあい</t>
    </rPh>
    <phoneticPr fontId="3" type="Hiragana"/>
  </si>
  <si>
    <t>水道</t>
    <rPh sb="0" eb="2">
      <t>すいどう</t>
    </rPh>
    <phoneticPr fontId="3" type="Hiragana"/>
  </si>
  <si>
    <t>　</t>
    <phoneticPr fontId="3" type="Hiragana"/>
  </si>
  <si>
    <t>有　　　・　　　無</t>
    <rPh sb="0" eb="1">
      <t>あり</t>
    </rPh>
    <rPh sb="8" eb="9">
      <t>なし</t>
    </rPh>
    <phoneticPr fontId="3" type="Hiragana"/>
  </si>
  <si>
    <t>要　・　不要</t>
    <rPh sb="0" eb="1">
      <t>よう</t>
    </rPh>
    <rPh sb="4" eb="6">
      <t>ふよう</t>
    </rPh>
    <phoneticPr fontId="3" type="Hiragana"/>
  </si>
  <si>
    <t>（TEL：</t>
    <phoneticPr fontId="3" type="Hiragana"/>
  </si>
  <si>
    <t>）</t>
    <phoneticPr fontId="3" type="Hiragana"/>
  </si>
  <si>
    <t>下水道</t>
    <rPh sb="0" eb="3">
      <t>げすいどう</t>
    </rPh>
    <phoneticPr fontId="3" type="Hiragana"/>
  </si>
  <si>
    <t>要　・　不要</t>
    <phoneticPr fontId="3" type="Hiragana"/>
  </si>
  <si>
    <t>[その他]</t>
    <rPh sb="3" eb="4">
      <t>た</t>
    </rPh>
    <phoneticPr fontId="3" type="Hiragana"/>
  </si>
  <si>
    <t>埋蔵文化財※、下水道（再生水）、国土交通省（光ケーブル等）、その他通信、等</t>
    <rPh sb="0" eb="4">
      <t>まいぞうぶんか</t>
    </rPh>
    <rPh sb="4" eb="5">
      <t>ざい</t>
    </rPh>
    <rPh sb="7" eb="10">
      <t>げすいどう</t>
    </rPh>
    <rPh sb="11" eb="14">
      <t>さいせいすい</t>
    </rPh>
    <rPh sb="16" eb="21">
      <t>こくどこうつうしょう</t>
    </rPh>
    <rPh sb="22" eb="23">
      <t>ひかり</t>
    </rPh>
    <rPh sb="27" eb="28">
      <t>など</t>
    </rPh>
    <rPh sb="32" eb="33">
      <t>た</t>
    </rPh>
    <rPh sb="33" eb="35">
      <t>つうしん</t>
    </rPh>
    <rPh sb="36" eb="37">
      <t>など</t>
    </rPh>
    <phoneticPr fontId="3" type="Hiragana"/>
  </si>
  <si>
    <t>任意様式</t>
    <rPh sb="0" eb="2">
      <t>にんい</t>
    </rPh>
    <rPh sb="2" eb="4">
      <t>ようしき</t>
    </rPh>
    <phoneticPr fontId="3" type="Hiragana"/>
  </si>
  <si>
    <t>※コリンズ、着工前測量、建設副産物関係、工事写真等</t>
    <phoneticPr fontId="3" type="Hiragana"/>
  </si>
  <si>
    <t>建設リサイクル法に伴う関係書</t>
    <rPh sb="0" eb="2">
      <t>ケンセツ</t>
    </rPh>
    <rPh sb="7" eb="8">
      <t>ホウ</t>
    </rPh>
    <rPh sb="9" eb="10">
      <t>トモナ</t>
    </rPh>
    <rPh sb="11" eb="13">
      <t>カンケイ</t>
    </rPh>
    <rPh sb="13" eb="14">
      <t>ショ</t>
    </rPh>
    <phoneticPr fontId="88"/>
  </si>
  <si>
    <t>建設リサイクル法に伴う関係書（実施）</t>
    <rPh sb="0" eb="2">
      <t>ケンセツ</t>
    </rPh>
    <rPh sb="7" eb="8">
      <t>ホウ</t>
    </rPh>
    <rPh sb="9" eb="10">
      <t>トモナ</t>
    </rPh>
    <rPh sb="11" eb="13">
      <t>カンケイ</t>
    </rPh>
    <rPh sb="13" eb="14">
      <t>ショ</t>
    </rPh>
    <rPh sb="15" eb="17">
      <t>ジッシ</t>
    </rPh>
    <phoneticPr fontId="88"/>
  </si>
  <si>
    <t>材料出荷証明書※</t>
    <rPh sb="0" eb="2">
      <t>ザイリョウ</t>
    </rPh>
    <rPh sb="2" eb="4">
      <t>シュッカ</t>
    </rPh>
    <rPh sb="4" eb="7">
      <t>ショウメイショ</t>
    </rPh>
    <phoneticPr fontId="8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</si>
</sst>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176" formatCode="[$-411]ggge&quot;年&quot;m&quot;月&quot;d&quot;日&quot;;@"/>
    <numFmt numFmtId="177" formatCode="&quot;¥&quot;\ #,##0&quot;－&quot;;\ &quot;¥&quot;\ \-#,##0&quot;－&quot;\ "/>
    <numFmt numFmtId="178" formatCode="e&quot;年&quot;m&quot;月&quot;d&quot;日&quot;;@"/>
    <numFmt numFmtId="179" formatCode="General&quot;日間&quot;"/>
    <numFmt numFmtId="180" formatCode="&quot;¥&quot;#,##0&quot;－&quot;"/>
    <numFmt numFmtId="181" formatCode="0_ "/>
    <numFmt numFmtId="182" formatCode="&quot;筑後市大字&quot;General&quot;地内&quot;"/>
    <numFmt numFmtId="183" formatCode="#,##0_ "/>
    <numFmt numFmtId="184" formatCode="General&quot;歳&quot;"/>
    <numFmt numFmtId="185" formatCode="&quot;筑後市大字&quot;e&quot;地内&quot;"/>
    <numFmt numFmtId="186" formatCode="[$-411]ge\.m\.d;@"/>
    <numFmt numFmtId="187" formatCode="&quot;¥&quot;\ #,##0&quot;－&quot;;\ &quot;¥&quot;\ \-#,##0&quot;－&quot;\ ;_ &quot;¥&quot;* &quot;-&quot;_ ;_ @_ "/>
    <numFmt numFmtId="188" formatCode="#,##0&quot;－&quot;"/>
    <numFmt numFmtId="189" formatCode="#,##0&quot;円&quot;"/>
    <numFmt numFmtId="190" formatCode="0.0E+00"/>
  </numFmts>
  <fonts count="97">
    <font>
      <sz val="11"/>
      <color theme="1"/>
      <name val="游ゴシック"/>
      <family val="3"/>
      <scheme val="minor"/>
    </font>
    <font>
      <sz val="11"/>
      <name val="ＭＳ Ｐゴシック"/>
      <family val="3"/>
    </font>
    <font>
      <sz val="11"/>
      <name val="明朝"/>
      <family val="1"/>
    </font>
    <font>
      <sz val="6"/>
      <name val="游ゴシック"/>
      <family val="3"/>
    </font>
    <font>
      <u/>
      <sz val="11"/>
      <color indexed="12"/>
      <name val="游ゴシック"/>
      <family val="3"/>
      <scheme val="minor"/>
    </font>
    <font>
      <b/>
      <u/>
      <sz val="14"/>
      <color rgb="FFFF0000"/>
      <name val="游ゴシック"/>
      <family val="3"/>
      <scheme val="minor"/>
    </font>
    <font>
      <b/>
      <sz val="12"/>
      <color rgb="FFFF0000"/>
      <name val="ＭＳ Ｐゴシック"/>
      <family val="3"/>
    </font>
    <font>
      <b/>
      <sz val="16"/>
      <color theme="1"/>
      <name val="ＭＳ Ｐ明朝"/>
      <family val="1"/>
    </font>
    <font>
      <b/>
      <sz val="16"/>
      <color theme="9" tint="0.59999389629810485"/>
      <name val="ＭＳ Ｐ明朝"/>
      <family val="1"/>
    </font>
    <font>
      <sz val="11"/>
      <color theme="9" tint="0.59999389629810485"/>
      <name val="游ゴシック"/>
      <family val="3"/>
      <scheme val="minor"/>
    </font>
    <font>
      <sz val="12"/>
      <color theme="1"/>
      <name val="ＭＳ Ｐ明朝"/>
      <family val="1"/>
    </font>
    <font>
      <b/>
      <sz val="12"/>
      <color theme="1"/>
      <name val="ＭＳ Ｐ明朝"/>
      <family val="1"/>
    </font>
    <font>
      <sz val="9"/>
      <color theme="1"/>
      <name val="ＭＳ Ｐ明朝"/>
      <family val="1"/>
    </font>
    <font>
      <b/>
      <sz val="12"/>
      <color rgb="FFFF0000"/>
      <name val="ＭＳ Ｐ明朝"/>
      <family val="1"/>
    </font>
    <font>
      <b/>
      <sz val="16"/>
      <color rgb="FFFF0000"/>
      <name val="ＭＳ Ｐゴシック"/>
      <family val="3"/>
    </font>
    <font>
      <b/>
      <u/>
      <sz val="16"/>
      <color rgb="FFFF0000"/>
      <name val="游ゴシック"/>
      <family val="3"/>
      <scheme val="minor"/>
    </font>
    <font>
      <b/>
      <sz val="14"/>
      <color theme="1"/>
      <name val="ＭＳ Ｐ明朝"/>
      <family val="1"/>
    </font>
    <font>
      <sz val="9"/>
      <color theme="1"/>
      <name val="ＭＳ Ｐゴシック"/>
      <family val="3"/>
    </font>
    <font>
      <sz val="14"/>
      <color theme="1"/>
      <name val="ＭＳ Ｐ明朝"/>
      <family val="1"/>
    </font>
    <font>
      <sz val="11"/>
      <color theme="1"/>
      <name val="ＭＳ Ｐ明朝"/>
      <family val="1"/>
    </font>
    <font>
      <sz val="10"/>
      <color theme="1"/>
      <name val="ＭＳ Ｐ明朝"/>
      <family val="1"/>
    </font>
    <font>
      <sz val="11"/>
      <color theme="1"/>
      <name val="明朝"/>
      <family val="1"/>
    </font>
    <font>
      <b/>
      <sz val="10"/>
      <color theme="1"/>
      <name val="ＭＳ Ｐ明朝"/>
      <family val="1"/>
    </font>
    <font>
      <b/>
      <sz val="11"/>
      <color rgb="FFFF0000"/>
      <name val="ＭＳ Ｐ明朝"/>
      <family val="1"/>
    </font>
    <font>
      <sz val="11"/>
      <color theme="7" tint="0.59999389629810485"/>
      <name val="游ゴシック"/>
      <family val="3"/>
      <scheme val="minor"/>
    </font>
    <font>
      <u/>
      <sz val="11"/>
      <color theme="1"/>
      <name val="游ゴシック"/>
      <family val="3"/>
      <scheme val="minor"/>
    </font>
    <font>
      <b/>
      <sz val="11"/>
      <color rgb="FFFF0000"/>
      <name val="ＭＳ ゴシック"/>
      <family val="3"/>
    </font>
    <font>
      <b/>
      <sz val="11"/>
      <color theme="1"/>
      <name val="ＭＳ Ｐゴシック"/>
      <family val="3"/>
    </font>
    <font>
      <b/>
      <u/>
      <sz val="11"/>
      <color rgb="FFFF0000"/>
      <name val="ＭＳ Ｐ明朝"/>
      <family val="1"/>
    </font>
    <font>
      <b/>
      <sz val="11"/>
      <color rgb="FFFF0000"/>
      <name val="游ゴシック"/>
      <family val="3"/>
      <scheme val="minor"/>
    </font>
    <font>
      <sz val="11"/>
      <color rgb="FFFF0000"/>
      <name val="游ゴシック"/>
      <family val="3"/>
      <scheme val="minor"/>
    </font>
    <font>
      <sz val="9"/>
      <color theme="7" tint="0.59999389629810485"/>
      <name val="游ゴシック"/>
      <family val="3"/>
      <scheme val="minor"/>
    </font>
    <font>
      <sz val="11"/>
      <color theme="1"/>
      <name val="ＭＳ Ｐゴシック"/>
      <family val="3"/>
    </font>
    <font>
      <sz val="12"/>
      <color theme="1"/>
      <name val="ＭＳ Ｐゴシック"/>
      <family val="3"/>
    </font>
    <font>
      <sz val="14"/>
      <color theme="1"/>
      <name val="ＭＳ Ｐゴシック"/>
      <family val="3"/>
    </font>
    <font>
      <sz val="10"/>
      <color theme="1"/>
      <name val="ＭＳ Ｐゴシック"/>
      <family val="3"/>
    </font>
    <font>
      <u/>
      <sz val="11"/>
      <color indexed="12"/>
      <name val="ＭＳ Ｐゴシック"/>
      <family val="3"/>
    </font>
    <font>
      <sz val="16"/>
      <color theme="1"/>
      <name val="ＭＳ Ｐ明朝"/>
      <family val="1"/>
    </font>
    <font>
      <sz val="8"/>
      <color theme="1"/>
      <name val="ＭＳ Ｐ明朝"/>
      <family val="1"/>
    </font>
    <font>
      <sz val="11"/>
      <color theme="1"/>
      <name val="游ゴシック"/>
      <family val="3"/>
      <scheme val="minor"/>
    </font>
    <font>
      <b/>
      <sz val="11"/>
      <color theme="1"/>
      <name val="游ゴシック"/>
      <family val="3"/>
      <scheme val="minor"/>
    </font>
    <font>
      <b/>
      <sz val="11"/>
      <color rgb="FFFF0000"/>
      <name val="ＭＳ Ｐゴシック"/>
      <family val="3"/>
    </font>
    <font>
      <sz val="8"/>
      <color theme="7" tint="0.59999389629810485"/>
      <name val="游ゴシック"/>
      <family val="3"/>
      <scheme val="minor"/>
    </font>
    <font>
      <sz val="11"/>
      <name val="ＭＳ ゴシック"/>
      <family val="3"/>
    </font>
    <font>
      <b/>
      <sz val="16"/>
      <name val="ＭＳ ゴシック"/>
      <family val="3"/>
    </font>
    <font>
      <sz val="16"/>
      <name val="ＭＳ ゴシック"/>
      <family val="3"/>
    </font>
    <font>
      <sz val="10"/>
      <name val="ＭＳ ゴシック"/>
      <family val="3"/>
    </font>
    <font>
      <sz val="9"/>
      <name val="ＭＳ ゴシック"/>
      <family val="3"/>
    </font>
    <font>
      <sz val="10.5"/>
      <name val="ＭＳ ゴシック"/>
      <family val="3"/>
    </font>
    <font>
      <sz val="9.5"/>
      <name val="ＭＳ ゴシック"/>
      <family val="3"/>
    </font>
    <font>
      <sz val="8.5"/>
      <name val="ＭＳ ゴシック"/>
      <family val="3"/>
    </font>
    <font>
      <sz val="12"/>
      <name val="ＭＳ ゴシック"/>
      <family val="3"/>
    </font>
    <font>
      <sz val="11"/>
      <color theme="7" tint="0.39997558519241921"/>
      <name val="游ゴシック"/>
      <family val="3"/>
      <scheme val="minor"/>
    </font>
    <font>
      <sz val="8"/>
      <name val="ＭＳ ゴシック"/>
      <family val="3"/>
    </font>
    <font>
      <sz val="8"/>
      <color theme="1"/>
      <name val="游ゴシック"/>
      <family val="3"/>
      <scheme val="minor"/>
    </font>
    <font>
      <sz val="8"/>
      <color theme="1"/>
      <name val="ＭＳ Ｐゴシック"/>
      <family val="3"/>
    </font>
    <font>
      <sz val="7"/>
      <color theme="1"/>
      <name val="ＭＳ Ｐゴシック"/>
      <family val="3"/>
    </font>
    <font>
      <sz val="6"/>
      <color theme="1"/>
      <name val="ＭＳ Ｐゴシック"/>
      <family val="3"/>
    </font>
    <font>
      <u/>
      <sz val="9"/>
      <color indexed="12"/>
      <name val="ＭＳ Ｐゴシック"/>
      <family val="3"/>
    </font>
    <font>
      <b/>
      <sz val="10"/>
      <color theme="1"/>
      <name val="ＭＳ Ｐゴシック"/>
      <family val="3"/>
    </font>
    <font>
      <b/>
      <sz val="10"/>
      <color rgb="FFFF0000"/>
      <name val="ＭＳ Ｐゴシック"/>
      <family val="3"/>
    </font>
    <font>
      <sz val="10"/>
      <color theme="7" tint="0.59999389629810485"/>
      <name val="ＭＳ Ｐゴシック"/>
      <family val="3"/>
    </font>
    <font>
      <sz val="18"/>
      <color theme="1"/>
      <name val="ＭＳ Ｐ明朝"/>
      <family val="1"/>
    </font>
    <font>
      <b/>
      <u/>
      <sz val="11"/>
      <color rgb="FFFF0000"/>
      <name val="游ゴシック"/>
      <family val="3"/>
      <scheme val="minor"/>
    </font>
    <font>
      <sz val="11"/>
      <color theme="7" tint="0.59999389629810485"/>
      <name val="ＭＳ Ｐゴシック"/>
      <family val="3"/>
    </font>
    <font>
      <sz val="6"/>
      <color theme="1"/>
      <name val="ＭＳ Ｐ明朝"/>
      <family val="1"/>
    </font>
    <font>
      <u/>
      <sz val="14"/>
      <color theme="1"/>
      <name val="ＭＳ Ｐ明朝"/>
      <family val="1"/>
    </font>
    <font>
      <sz val="11"/>
      <name val="ＭＳ Ｐ明朝"/>
      <family val="1"/>
    </font>
    <font>
      <sz val="14"/>
      <name val="ＭＳ Ｐゴシック"/>
      <family val="3"/>
    </font>
    <font>
      <sz val="12"/>
      <name val="ＭＳ Ｐ明朝"/>
      <family val="1"/>
    </font>
    <font>
      <sz val="12"/>
      <color rgb="FFFF0000"/>
      <name val="ＭＳ Ｐ明朝"/>
      <family val="1"/>
    </font>
    <font>
      <sz val="12"/>
      <color theme="7" tint="0.59999389629810485"/>
      <name val="ＭＳ Ｐ明朝"/>
      <family val="1"/>
    </font>
    <font>
      <sz val="20"/>
      <name val="ＭＳ Ｐ明朝"/>
      <family val="1"/>
    </font>
    <font>
      <sz val="10"/>
      <name val="ＭＳ Ｐ明朝"/>
      <family val="1"/>
    </font>
    <font>
      <sz val="11"/>
      <color rgb="FFFF0000"/>
      <name val="ＭＳ Ｐ明朝"/>
      <family val="1"/>
    </font>
    <font>
      <sz val="9"/>
      <name val="ＭＳ Ｐ明朝"/>
      <family val="1"/>
    </font>
    <font>
      <sz val="6"/>
      <name val="ＭＳ Ｐゴシック"/>
      <family val="3"/>
    </font>
    <font>
      <b/>
      <sz val="18"/>
      <color rgb="FFFF0000"/>
      <name val="ＭＳ Ｐゴシック"/>
      <family val="3"/>
      <charset val="128"/>
    </font>
    <font>
      <b/>
      <sz val="12"/>
      <color rgb="FFFF0000"/>
      <name val="ＭＳ Ｐゴシック"/>
      <family val="3"/>
      <charset val="128"/>
    </font>
    <font>
      <b/>
      <sz val="11"/>
      <color rgb="FFFF0000"/>
      <name val="游ゴシック"/>
      <family val="3"/>
      <charset val="128"/>
    </font>
    <font>
      <b/>
      <sz val="11"/>
      <color rgb="FFFF0000"/>
      <name val="ＭＳ Ｐゴシック"/>
      <family val="3"/>
      <charset val="128"/>
    </font>
    <font>
      <b/>
      <sz val="9"/>
      <color indexed="10"/>
      <name val="ＭＳ Ｐゴシック"/>
      <family val="3"/>
      <charset val="128"/>
    </font>
    <font>
      <b/>
      <sz val="11"/>
      <color theme="1"/>
      <name val="游ゴシック"/>
      <family val="3"/>
      <charset val="128"/>
    </font>
    <font>
      <sz val="11"/>
      <color theme="1"/>
      <name val="游ゴシック"/>
      <family val="3"/>
      <charset val="128"/>
    </font>
    <font>
      <sz val="9"/>
      <color rgb="FF000000"/>
      <name val="Meiryo UI"/>
      <family val="3"/>
      <charset val="128"/>
    </font>
    <font>
      <sz val="10"/>
      <color theme="1"/>
      <name val="ＭＳ Ｐゴシック"/>
      <family val="3"/>
      <charset val="128"/>
    </font>
    <font>
      <i/>
      <u/>
      <sz val="18"/>
      <color indexed="9"/>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20"/>
      <name val="ＭＳ Ｐゴシック"/>
      <family val="3"/>
      <charset val="128"/>
    </font>
    <font>
      <sz val="9"/>
      <name val="ＭＳ Ｐゴシック"/>
      <family val="3"/>
      <charset val="128"/>
    </font>
    <font>
      <sz val="8"/>
      <name val="ＭＳ Ｐゴシック"/>
      <family val="3"/>
      <charset val="128"/>
    </font>
    <font>
      <sz val="12"/>
      <color indexed="81"/>
      <name val="ＭＳ Ｐゴシック"/>
      <family val="3"/>
      <charset val="128"/>
    </font>
    <font>
      <sz val="10"/>
      <color theme="1"/>
      <name val="ＭＳ ゴシック"/>
      <family val="3"/>
      <charset val="128"/>
    </font>
    <font>
      <sz val="10"/>
      <color theme="1"/>
      <name val="游ゴシック"/>
      <family val="3"/>
      <scheme val="minor"/>
    </font>
    <font>
      <sz val="9"/>
      <color rgb="FF000000"/>
      <name val="MS UI Gothic"/>
      <family val="3"/>
      <charset val="128"/>
    </font>
  </fonts>
  <fills count="1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gray0625">
        <bgColor theme="9" tint="0.59999389629810485"/>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A6A6"/>
        <bgColor indexed="64"/>
      </patternFill>
    </fill>
    <fill>
      <patternFill patternType="solid">
        <fgColor rgb="FF90D7F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E69A"/>
        <bgColor indexed="64"/>
      </patternFill>
    </fill>
    <fill>
      <patternFill patternType="solid">
        <fgColor indexed="8"/>
        <bgColor indexed="64"/>
      </patternFill>
    </fill>
    <fill>
      <patternFill patternType="solid">
        <fgColor indexed="43"/>
        <bgColor indexed="64"/>
      </patternFill>
    </fill>
  </fills>
  <borders count="16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rgb="FFFF0000"/>
      </left>
      <right/>
      <top style="medium">
        <color rgb="FFFF0000"/>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medium">
        <color rgb="FFFF0000"/>
      </right>
      <top style="medium">
        <color rgb="FFFF0000"/>
      </top>
      <bottom/>
      <diagonal/>
    </border>
    <border>
      <left/>
      <right style="medium">
        <color rgb="FFFF0000"/>
      </right>
      <top/>
      <bottom style="medium">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0000"/>
      </left>
      <right/>
      <top/>
      <bottom/>
      <diagonal/>
    </border>
    <border>
      <left style="medium">
        <color rgb="FFFFFF00"/>
      </left>
      <right/>
      <top style="medium">
        <color rgb="FFFFFF00"/>
      </top>
      <bottom/>
      <diagonal/>
    </border>
    <border>
      <left style="medium">
        <color rgb="FFFFFF00"/>
      </left>
      <right/>
      <top/>
      <bottom style="medium">
        <color rgb="FFFFFF00"/>
      </bottom>
      <diagonal/>
    </border>
    <border>
      <left/>
      <right/>
      <top style="medium">
        <color rgb="FFFFFF00"/>
      </top>
      <bottom/>
      <diagonal/>
    </border>
    <border>
      <left/>
      <right/>
      <top/>
      <bottom style="medium">
        <color rgb="FFFFFF00"/>
      </bottom>
      <diagonal/>
    </border>
    <border>
      <left/>
      <right style="medium">
        <color rgb="FFFFFF00"/>
      </right>
      <top style="medium">
        <color rgb="FFFFFF00"/>
      </top>
      <bottom/>
      <diagonal/>
    </border>
    <border>
      <left/>
      <right style="medium">
        <color rgb="FFFFFF00"/>
      </right>
      <top/>
      <bottom style="medium">
        <color rgb="FFFFFF00"/>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right/>
      <top style="double">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dotted">
        <color indexed="64"/>
      </top>
      <bottom style="medium">
        <color indexed="64"/>
      </bottom>
      <diagonal/>
    </border>
    <border>
      <left style="double">
        <color indexed="64"/>
      </left>
      <right style="thin">
        <color indexed="64"/>
      </right>
      <top/>
      <bottom/>
      <diagonal/>
    </border>
    <border>
      <left style="double">
        <color indexed="64"/>
      </left>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medium">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DashDot">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auto="1"/>
      </top>
      <bottom/>
      <diagonal/>
    </border>
    <border>
      <left style="hair">
        <color indexed="64"/>
      </left>
      <right style="hair">
        <color indexed="64"/>
      </right>
      <top/>
      <bottom style="hair">
        <color auto="1"/>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auto="1"/>
      </bottom>
      <diagonal/>
    </border>
    <border>
      <left/>
      <right/>
      <top style="hair">
        <color auto="1"/>
      </top>
      <bottom/>
      <diagonal/>
    </border>
    <border>
      <left/>
      <right style="thin">
        <color indexed="64"/>
      </right>
      <top/>
      <bottom style="hair">
        <color indexed="64"/>
      </bottom>
      <diagonal/>
    </border>
    <border>
      <left/>
      <right style="hair">
        <color auto="1"/>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ck">
        <color indexed="53"/>
      </left>
      <right style="thick">
        <color indexed="53"/>
      </right>
      <top style="thick">
        <color indexed="53"/>
      </top>
      <bottom style="thick">
        <color indexed="53"/>
      </bottom>
      <diagonal/>
    </border>
    <border>
      <left style="thin">
        <color indexed="64"/>
      </left>
      <right style="double">
        <color indexed="64"/>
      </right>
      <top style="thin">
        <color indexed="64"/>
      </top>
      <bottom style="medium">
        <color indexed="64"/>
      </bottom>
      <diagonal/>
    </border>
  </borders>
  <cellStyleXfs count="14">
    <xf numFmtId="0" fontId="0" fillId="0" borderId="0">
      <alignment vertical="center"/>
    </xf>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alignment vertical="center"/>
    </xf>
    <xf numFmtId="38" fontId="39" fillId="0" borderId="0" applyFont="0" applyFill="0" applyBorder="0" applyAlignment="0" applyProtection="0">
      <alignment vertical="center"/>
    </xf>
    <xf numFmtId="0" fontId="85" fillId="0" borderId="0" applyNumberFormat="0" applyFill="0" applyBorder="0" applyAlignment="0" applyProtection="0">
      <alignment vertical="top"/>
      <protection locked="0"/>
    </xf>
    <xf numFmtId="0" fontId="89" fillId="0" borderId="0"/>
    <xf numFmtId="0" fontId="89" fillId="0" borderId="0">
      <alignment vertical="center"/>
    </xf>
    <xf numFmtId="38" fontId="89" fillId="0" borderId="0" applyFont="0" applyFill="0" applyBorder="0" applyAlignment="0" applyProtection="0">
      <alignment vertical="center"/>
    </xf>
  </cellStyleXfs>
  <cellXfs count="2835">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5" fillId="3" borderId="1" xfId="8" applyFont="1" applyFill="1" applyBorder="1" applyAlignment="1">
      <alignment horizontal="center" vertical="center"/>
    </xf>
    <xf numFmtId="0" fontId="7" fillId="2" borderId="0" xfId="0" applyFont="1" applyFill="1" applyBorder="1" applyAlignment="1">
      <alignment horizontal="right" vertical="center"/>
    </xf>
    <xf numFmtId="0" fontId="7" fillId="2" borderId="0" xfId="0" applyFont="1" applyFill="1" applyAlignment="1">
      <alignment horizontal="right" vertical="center"/>
    </xf>
    <xf numFmtId="0" fontId="8" fillId="2" borderId="0" xfId="0" applyFont="1" applyFill="1" applyBorder="1" applyAlignment="1">
      <alignment horizontal="righ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0" fillId="4" borderId="15" xfId="0" applyFont="1" applyFill="1" applyBorder="1" applyAlignment="1" applyProtection="1">
      <alignment horizontal="center" vertical="center"/>
      <protection hidden="1"/>
    </xf>
    <xf numFmtId="0" fontId="10" fillId="4" borderId="16" xfId="0" applyFont="1" applyFill="1" applyBorder="1" applyAlignment="1" applyProtection="1">
      <alignment horizontal="center" vertical="center"/>
      <protection hidden="1"/>
    </xf>
    <xf numFmtId="0" fontId="10" fillId="4" borderId="17" xfId="0" applyFont="1" applyFill="1" applyBorder="1" applyAlignment="1" applyProtection="1">
      <alignment horizontal="center" vertical="center"/>
      <protection hidden="1"/>
    </xf>
    <xf numFmtId="0" fontId="10" fillId="4" borderId="19" xfId="0" applyFont="1" applyFill="1" applyBorder="1" applyAlignment="1" applyProtection="1">
      <alignment horizontal="center" vertical="center"/>
      <protection hidden="1"/>
    </xf>
    <xf numFmtId="0" fontId="10" fillId="4" borderId="20" xfId="0" applyFont="1" applyFill="1" applyBorder="1" applyAlignment="1" applyProtection="1">
      <alignment horizontal="center" vertical="center"/>
      <protection hidden="1"/>
    </xf>
    <xf numFmtId="0" fontId="0" fillId="2" borderId="0" xfId="0" applyFont="1" applyFill="1" applyAlignment="1">
      <alignment horizontal="center" vertical="center"/>
    </xf>
    <xf numFmtId="176" fontId="10" fillId="6" borderId="21" xfId="0" applyNumberFormat="1" applyFont="1" applyFill="1" applyBorder="1" applyAlignment="1" applyProtection="1">
      <alignment horizontal="right" vertical="center" indent="1"/>
      <protection hidden="1"/>
    </xf>
    <xf numFmtId="176" fontId="10" fillId="6" borderId="23" xfId="0" applyNumberFormat="1" applyFont="1" applyFill="1" applyBorder="1" applyAlignment="1" applyProtection="1">
      <alignment horizontal="right" vertical="center" indent="1"/>
      <protection hidden="1"/>
    </xf>
    <xf numFmtId="176" fontId="10" fillId="6" borderId="25" xfId="0" applyNumberFormat="1" applyFont="1" applyFill="1" applyBorder="1" applyAlignment="1" applyProtection="1">
      <alignment horizontal="right" vertical="center"/>
      <protection hidden="1"/>
    </xf>
    <xf numFmtId="176" fontId="11" fillId="6" borderId="25" xfId="0" applyNumberFormat="1" applyFont="1" applyFill="1" applyBorder="1" applyAlignment="1" applyProtection="1">
      <alignment horizontal="right" vertical="center"/>
      <protection hidden="1"/>
    </xf>
    <xf numFmtId="176" fontId="10" fillId="2" borderId="25" xfId="0" applyNumberFormat="1" applyFont="1" applyFill="1" applyBorder="1" applyAlignment="1" applyProtection="1">
      <alignment horizontal="right" vertical="center"/>
      <protection hidden="1"/>
    </xf>
    <xf numFmtId="0" fontId="10" fillId="5" borderId="0" xfId="0" applyFont="1" applyFill="1" applyBorder="1" applyAlignment="1" applyProtection="1">
      <alignment horizontal="left" vertical="center" indent="1"/>
      <protection hidden="1"/>
    </xf>
    <xf numFmtId="176" fontId="11" fillId="6" borderId="28" xfId="0" applyNumberFormat="1" applyFont="1" applyFill="1" applyBorder="1" applyAlignment="1" applyProtection="1">
      <alignment horizontal="center" vertical="center"/>
      <protection hidden="1"/>
    </xf>
    <xf numFmtId="176" fontId="11" fillId="6" borderId="29" xfId="0" applyNumberFormat="1" applyFont="1" applyFill="1" applyBorder="1" applyAlignment="1" applyProtection="1">
      <alignment horizontal="center" vertical="center"/>
      <protection hidden="1"/>
    </xf>
    <xf numFmtId="176" fontId="11" fillId="6" borderId="31" xfId="0" applyNumberFormat="1" applyFont="1" applyFill="1" applyBorder="1" applyAlignment="1" applyProtection="1">
      <alignment horizontal="right" vertical="center"/>
      <protection hidden="1"/>
    </xf>
    <xf numFmtId="176" fontId="11" fillId="2" borderId="31" xfId="0" applyNumberFormat="1" applyFont="1" applyFill="1" applyBorder="1" applyAlignment="1" applyProtection="1">
      <alignment horizontal="right" vertical="center"/>
      <protection hidden="1"/>
    </xf>
    <xf numFmtId="178" fontId="10" fillId="6" borderId="21" xfId="0" applyNumberFormat="1" applyFont="1" applyFill="1" applyBorder="1" applyAlignment="1" applyProtection="1">
      <alignment horizontal="left" vertical="center" indent="1"/>
      <protection hidden="1"/>
    </xf>
    <xf numFmtId="178" fontId="10" fillId="6" borderId="23" xfId="0" applyNumberFormat="1" applyFont="1" applyFill="1" applyBorder="1" applyAlignment="1" applyProtection="1">
      <alignment horizontal="left" vertical="center" indent="1"/>
      <protection hidden="1"/>
    </xf>
    <xf numFmtId="176" fontId="11" fillId="6" borderId="31" xfId="0" applyNumberFormat="1" applyFont="1" applyFill="1" applyBorder="1" applyAlignment="1" applyProtection="1">
      <alignment horizontal="center" vertical="center"/>
      <protection hidden="1"/>
    </xf>
    <xf numFmtId="178" fontId="10" fillId="6" borderId="29" xfId="0" applyNumberFormat="1" applyFont="1" applyFill="1" applyBorder="1" applyAlignment="1" applyProtection="1">
      <alignment horizontal="left" vertical="center" indent="1"/>
      <protection hidden="1"/>
    </xf>
    <xf numFmtId="178" fontId="10" fillId="6" borderId="25" xfId="0" applyNumberFormat="1" applyFont="1" applyFill="1" applyBorder="1" applyAlignment="1" applyProtection="1">
      <alignment horizontal="left" vertical="center" indent="1"/>
      <protection hidden="1"/>
    </xf>
    <xf numFmtId="178" fontId="10" fillId="6" borderId="28" xfId="0" applyNumberFormat="1" applyFont="1" applyFill="1" applyBorder="1" applyAlignment="1" applyProtection="1">
      <alignment horizontal="left" vertical="center" indent="1"/>
      <protection hidden="1"/>
    </xf>
    <xf numFmtId="178" fontId="10" fillId="6" borderId="31" xfId="0" applyNumberFormat="1" applyFont="1" applyFill="1" applyBorder="1" applyAlignment="1" applyProtection="1">
      <alignment horizontal="left" vertical="center" indent="1"/>
      <protection hidden="1"/>
    </xf>
    <xf numFmtId="176" fontId="10" fillId="6" borderId="28" xfId="0" applyNumberFormat="1" applyFont="1" applyFill="1" applyBorder="1" applyAlignment="1" applyProtection="1">
      <alignment horizontal="left" vertical="center" indent="1"/>
      <protection hidden="1"/>
    </xf>
    <xf numFmtId="176" fontId="10" fillId="6" borderId="29" xfId="0" applyNumberFormat="1" applyFont="1" applyFill="1" applyBorder="1" applyAlignment="1" applyProtection="1">
      <alignment horizontal="left" vertical="center" indent="1"/>
      <protection hidden="1"/>
    </xf>
    <xf numFmtId="176" fontId="10" fillId="6" borderId="31" xfId="0" applyNumberFormat="1" applyFont="1" applyFill="1" applyBorder="1" applyAlignment="1" applyProtection="1">
      <alignment horizontal="left" vertical="center" indent="1"/>
      <protection hidden="1"/>
    </xf>
    <xf numFmtId="0" fontId="14" fillId="2" borderId="0" xfId="0" applyFont="1" applyFill="1" applyBorder="1" applyAlignment="1">
      <alignment horizontal="center" vertical="center"/>
    </xf>
    <xf numFmtId="176" fontId="10" fillId="6" borderId="0" xfId="0" applyNumberFormat="1" applyFont="1" applyFill="1" applyBorder="1" applyAlignment="1" applyProtection="1">
      <alignment horizontal="left" vertical="center" indent="1"/>
      <protection hidden="1"/>
    </xf>
    <xf numFmtId="178" fontId="10" fillId="6" borderId="25" xfId="0" applyNumberFormat="1" applyFont="1" applyFill="1" applyBorder="1" applyAlignment="1" applyProtection="1">
      <alignment horizontal="distributed" vertical="center"/>
      <protection hidden="1"/>
    </xf>
    <xf numFmtId="176" fontId="10" fillId="6" borderId="36" xfId="0" applyNumberFormat="1" applyFont="1" applyFill="1" applyBorder="1" applyAlignment="1" applyProtection="1">
      <alignment horizontal="left" vertical="center" indent="1"/>
      <protection hidden="1"/>
    </xf>
    <xf numFmtId="176" fontId="10" fillId="6" borderId="38" xfId="0" applyNumberFormat="1" applyFont="1" applyFill="1" applyBorder="1" applyAlignment="1" applyProtection="1">
      <alignment horizontal="left" vertical="center" indent="1"/>
      <protection hidden="1"/>
    </xf>
    <xf numFmtId="176" fontId="10" fillId="6" borderId="40" xfId="0" applyNumberFormat="1" applyFont="1" applyFill="1" applyBorder="1" applyAlignment="1" applyProtection="1">
      <alignment horizontal="left" vertical="center"/>
      <protection hidden="1"/>
    </xf>
    <xf numFmtId="176" fontId="10" fillId="6" borderId="37" xfId="0" applyNumberFormat="1" applyFont="1" applyFill="1" applyBorder="1" applyAlignment="1" applyProtection="1">
      <alignment horizontal="left" vertical="center" indent="1"/>
      <protection hidden="1"/>
    </xf>
    <xf numFmtId="176" fontId="10" fillId="6" borderId="40" xfId="0" applyNumberFormat="1" applyFont="1" applyFill="1" applyBorder="1" applyAlignment="1" applyProtection="1">
      <alignment horizontal="left" vertical="center" indent="1"/>
      <protection hidden="1"/>
    </xf>
    <xf numFmtId="0" fontId="7" fillId="2" borderId="0" xfId="0" applyFont="1" applyFill="1" applyBorder="1" applyAlignment="1">
      <alignment horizontal="center" wrapText="1"/>
    </xf>
    <xf numFmtId="0" fontId="7" fillId="2" borderId="0" xfId="0" applyFont="1" applyFill="1" applyBorder="1" applyAlignment="1">
      <alignment horizontal="left" vertical="center" indent="1"/>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176" fontId="10" fillId="6" borderId="21" xfId="0" applyNumberFormat="1" applyFont="1" applyFill="1" applyBorder="1" applyAlignment="1" applyProtection="1">
      <alignment horizontal="right" vertical="center" indent="1"/>
    </xf>
    <xf numFmtId="176" fontId="10" fillId="6" borderId="23" xfId="0" applyNumberFormat="1" applyFont="1" applyFill="1" applyBorder="1" applyAlignment="1" applyProtection="1">
      <alignment horizontal="right" vertical="center" indent="1"/>
    </xf>
    <xf numFmtId="176" fontId="10" fillId="6" borderId="25" xfId="0" applyNumberFormat="1" applyFont="1" applyFill="1" applyBorder="1" applyAlignment="1" applyProtection="1">
      <alignment horizontal="right" vertical="center"/>
    </xf>
    <xf numFmtId="176" fontId="11" fillId="6" borderId="25" xfId="0" applyNumberFormat="1" applyFont="1" applyFill="1" applyBorder="1" applyAlignment="1" applyProtection="1">
      <alignment horizontal="right" vertical="center"/>
    </xf>
    <xf numFmtId="176" fontId="10" fillId="2" borderId="25" xfId="0" applyNumberFormat="1" applyFont="1" applyFill="1" applyBorder="1" applyAlignment="1" applyProtection="1">
      <alignment horizontal="right" vertical="center"/>
    </xf>
    <xf numFmtId="176" fontId="11" fillId="6" borderId="28" xfId="0" applyNumberFormat="1" applyFont="1" applyFill="1" applyBorder="1" applyAlignment="1" applyProtection="1">
      <alignment horizontal="center" vertical="center"/>
    </xf>
    <xf numFmtId="176" fontId="11" fillId="6" borderId="29" xfId="0" applyNumberFormat="1" applyFont="1" applyFill="1" applyBorder="1" applyAlignment="1" applyProtection="1">
      <alignment horizontal="center" vertical="center"/>
    </xf>
    <xf numFmtId="176" fontId="11" fillId="6" borderId="31" xfId="0" applyNumberFormat="1" applyFont="1" applyFill="1" applyBorder="1" applyAlignment="1" applyProtection="1">
      <alignment horizontal="right" vertical="center"/>
    </xf>
    <xf numFmtId="176" fontId="11" fillId="2" borderId="31" xfId="0" applyNumberFormat="1" applyFont="1" applyFill="1" applyBorder="1" applyAlignment="1" applyProtection="1">
      <alignment horizontal="right" vertical="center"/>
    </xf>
    <xf numFmtId="178" fontId="10" fillId="6" borderId="21" xfId="0" applyNumberFormat="1" applyFont="1" applyFill="1" applyBorder="1" applyAlignment="1" applyProtection="1">
      <alignment horizontal="left" vertical="center" indent="1"/>
    </xf>
    <xf numFmtId="178" fontId="10" fillId="6" borderId="23" xfId="0" applyNumberFormat="1" applyFont="1" applyFill="1" applyBorder="1" applyAlignment="1" applyProtection="1">
      <alignment horizontal="left" vertical="center" indent="1"/>
    </xf>
    <xf numFmtId="176" fontId="11" fillId="6" borderId="31" xfId="0" applyNumberFormat="1" applyFont="1" applyFill="1" applyBorder="1" applyAlignment="1" applyProtection="1">
      <alignment horizontal="center" vertical="center"/>
    </xf>
    <xf numFmtId="178" fontId="10" fillId="6" borderId="29" xfId="0" applyNumberFormat="1" applyFont="1" applyFill="1" applyBorder="1" applyAlignment="1" applyProtection="1">
      <alignment horizontal="left" vertical="center" indent="1"/>
    </xf>
    <xf numFmtId="178" fontId="10" fillId="6" borderId="25" xfId="0" applyNumberFormat="1" applyFont="1" applyFill="1" applyBorder="1" applyAlignment="1" applyProtection="1">
      <alignment horizontal="left" vertical="center" indent="1"/>
    </xf>
    <xf numFmtId="178" fontId="10" fillId="6" borderId="28" xfId="0" applyNumberFormat="1" applyFont="1" applyFill="1" applyBorder="1" applyAlignment="1" applyProtection="1">
      <alignment horizontal="left" vertical="center" indent="1"/>
    </xf>
    <xf numFmtId="176" fontId="11" fillId="6" borderId="31" xfId="0" applyNumberFormat="1" applyFont="1" applyFill="1" applyBorder="1" applyAlignment="1" applyProtection="1">
      <alignment horizontal="right" vertical="center"/>
      <protection locked="0"/>
    </xf>
    <xf numFmtId="178" fontId="10" fillId="6" borderId="31" xfId="0" applyNumberFormat="1" applyFont="1" applyFill="1" applyBorder="1" applyAlignment="1" applyProtection="1">
      <alignment horizontal="left" vertical="center" indent="1"/>
    </xf>
    <xf numFmtId="176" fontId="10" fillId="6" borderId="28" xfId="0" applyNumberFormat="1" applyFont="1" applyFill="1" applyBorder="1" applyAlignment="1" applyProtection="1">
      <alignment horizontal="left" vertical="center" indent="1"/>
    </xf>
    <xf numFmtId="176" fontId="10" fillId="6" borderId="29" xfId="0" applyNumberFormat="1" applyFont="1" applyFill="1" applyBorder="1" applyAlignment="1" applyProtection="1">
      <alignment horizontal="left" vertical="center" indent="1"/>
    </xf>
    <xf numFmtId="176" fontId="10" fillId="6" borderId="31" xfId="0" applyNumberFormat="1" applyFont="1" applyFill="1" applyBorder="1" applyAlignment="1" applyProtection="1">
      <alignment horizontal="left" vertical="center" indent="1"/>
    </xf>
    <xf numFmtId="176" fontId="10" fillId="6" borderId="0" xfId="0" applyNumberFormat="1" applyFont="1" applyFill="1" applyBorder="1" applyAlignment="1" applyProtection="1">
      <alignment horizontal="left" vertical="center" indent="1"/>
    </xf>
    <xf numFmtId="178" fontId="10" fillId="6" borderId="25" xfId="0" applyNumberFormat="1" applyFont="1" applyFill="1" applyBorder="1" applyAlignment="1" applyProtection="1">
      <alignment horizontal="distributed" vertical="center"/>
    </xf>
    <xf numFmtId="176" fontId="10" fillId="6" borderId="36" xfId="0" applyNumberFormat="1" applyFont="1" applyFill="1" applyBorder="1" applyAlignment="1" applyProtection="1">
      <alignment horizontal="left" vertical="center" indent="1"/>
    </xf>
    <xf numFmtId="176" fontId="10" fillId="6" borderId="38" xfId="0" applyNumberFormat="1" applyFont="1" applyFill="1" applyBorder="1" applyAlignment="1" applyProtection="1">
      <alignment horizontal="left" vertical="center" indent="1"/>
    </xf>
    <xf numFmtId="176" fontId="10" fillId="6" borderId="40" xfId="0" applyNumberFormat="1" applyFont="1" applyFill="1" applyBorder="1" applyAlignment="1" applyProtection="1">
      <alignment horizontal="left" vertical="center"/>
    </xf>
    <xf numFmtId="176" fontId="10" fillId="6" borderId="37" xfId="0" applyNumberFormat="1" applyFont="1" applyFill="1" applyBorder="1" applyAlignment="1" applyProtection="1">
      <alignment horizontal="left" vertical="center" indent="1"/>
    </xf>
    <xf numFmtId="176" fontId="10" fillId="6" borderId="40" xfId="0" applyNumberFormat="1" applyFont="1" applyFill="1" applyBorder="1" applyAlignment="1" applyProtection="1">
      <alignment horizontal="left" vertical="center" indent="1"/>
    </xf>
    <xf numFmtId="0" fontId="4" fillId="0" borderId="6" xfId="8" applyBorder="1" applyAlignment="1">
      <alignment horizontal="center" vertical="center"/>
    </xf>
    <xf numFmtId="0" fontId="4" fillId="0" borderId="7" xfId="8" applyBorder="1" applyAlignment="1">
      <alignment horizontal="center" vertical="center"/>
    </xf>
    <xf numFmtId="0" fontId="4" fillId="0" borderId="11" xfId="8" applyBorder="1" applyAlignment="1">
      <alignment horizontal="center" vertical="center"/>
    </xf>
    <xf numFmtId="0" fontId="4" fillId="5" borderId="11" xfId="8" applyFill="1" applyBorder="1" applyAlignment="1">
      <alignment horizontal="center" vertical="center"/>
    </xf>
    <xf numFmtId="0" fontId="16" fillId="2" borderId="0" xfId="0" applyFont="1" applyFill="1" applyBorder="1" applyAlignment="1">
      <alignment horizontal="center" vertical="center"/>
    </xf>
    <xf numFmtId="0" fontId="0" fillId="0" borderId="0" xfId="0" applyFont="1" applyFill="1">
      <alignment vertical="center"/>
    </xf>
    <xf numFmtId="0" fontId="17" fillId="5" borderId="48"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17" fillId="5" borderId="50" xfId="0" applyFont="1" applyFill="1" applyBorder="1" applyAlignment="1">
      <alignment horizontal="left" vertical="center" wrapText="1"/>
    </xf>
    <xf numFmtId="0" fontId="4" fillId="5" borderId="52" xfId="8" applyFont="1" applyFill="1" applyBorder="1" applyAlignment="1">
      <alignment horizontal="center" vertical="center"/>
    </xf>
    <xf numFmtId="0" fontId="4" fillId="0" borderId="53" xfId="8" applyFont="1" applyBorder="1" applyAlignment="1">
      <alignment horizontal="center" vertical="center"/>
    </xf>
    <xf numFmtId="0" fontId="4" fillId="0" borderId="54" xfId="8" applyBorder="1" applyAlignment="1">
      <alignment horizontal="center" vertical="center"/>
    </xf>
    <xf numFmtId="0" fontId="4" fillId="0" borderId="53" xfId="8" applyFont="1" applyBorder="1" applyAlignment="1">
      <alignment horizontal="center" vertical="center" shrinkToFit="1"/>
    </xf>
    <xf numFmtId="0" fontId="4" fillId="0" borderId="54" xfId="8" applyFont="1" applyBorder="1" applyAlignment="1">
      <alignment horizontal="center" vertical="center" shrinkToFit="1"/>
    </xf>
    <xf numFmtId="0" fontId="4" fillId="0" borderId="55" xfId="8" applyBorder="1" applyAlignment="1">
      <alignment horizontal="center" vertical="center" shrinkToFit="1"/>
    </xf>
    <xf numFmtId="0" fontId="4" fillId="0" borderId="55" xfId="8" applyBorder="1" applyAlignment="1">
      <alignment horizontal="center" vertical="center"/>
    </xf>
    <xf numFmtId="0" fontId="4" fillId="0" borderId="56" xfId="8" applyBorder="1" applyAlignment="1">
      <alignment horizontal="center" vertical="center"/>
    </xf>
    <xf numFmtId="0" fontId="4" fillId="0" borderId="57" xfId="8" applyBorder="1" applyAlignment="1">
      <alignment horizontal="center" vertical="center"/>
    </xf>
    <xf numFmtId="0" fontId="17" fillId="5" borderId="58" xfId="0" applyFont="1" applyFill="1" applyBorder="1" applyAlignment="1">
      <alignment horizontal="left" vertical="center" wrapText="1"/>
    </xf>
    <xf numFmtId="0" fontId="17" fillId="5" borderId="59" xfId="0" applyFont="1" applyFill="1" applyBorder="1">
      <alignment vertical="center"/>
    </xf>
    <xf numFmtId="0" fontId="17" fillId="5" borderId="60" xfId="0" applyFont="1" applyFill="1" applyBorder="1" applyAlignment="1">
      <alignment horizontal="left" vertical="center" wrapText="1"/>
    </xf>
    <xf numFmtId="0" fontId="17" fillId="5" borderId="59" xfId="0" applyFont="1" applyFill="1" applyBorder="1" applyAlignment="1">
      <alignment horizontal="left" vertical="center" wrapText="1"/>
    </xf>
    <xf numFmtId="0" fontId="17" fillId="5" borderId="59" xfId="0" applyFont="1" applyFill="1" applyBorder="1" applyAlignment="1">
      <alignment vertical="center" wrapText="1"/>
    </xf>
    <xf numFmtId="0" fontId="17" fillId="5" borderId="60" xfId="0" applyFont="1" applyFill="1" applyBorder="1" applyAlignment="1">
      <alignment vertical="center" wrapText="1"/>
    </xf>
    <xf numFmtId="0" fontId="17" fillId="5" borderId="61" xfId="0" applyFont="1" applyFill="1" applyBorder="1" applyAlignment="1">
      <alignment vertical="center" wrapText="1"/>
    </xf>
    <xf numFmtId="0" fontId="0" fillId="0" borderId="0" xfId="0" applyProtection="1">
      <alignment vertical="center"/>
      <protection hidden="1"/>
    </xf>
    <xf numFmtId="0" fontId="0" fillId="8" borderId="0" xfId="0" applyFont="1" applyFill="1" applyProtection="1">
      <alignment vertical="center"/>
      <protection hidden="1"/>
    </xf>
    <xf numFmtId="0" fontId="0" fillId="5" borderId="27" xfId="0" applyFont="1" applyFill="1" applyBorder="1" applyProtection="1">
      <alignment vertical="center"/>
      <protection hidden="1"/>
    </xf>
    <xf numFmtId="0" fontId="0" fillId="5" borderId="22" xfId="0" applyFont="1" applyFill="1" applyBorder="1" applyProtection="1">
      <alignment vertical="center"/>
      <protection hidden="1"/>
    </xf>
    <xf numFmtId="0" fontId="0" fillId="5" borderId="26" xfId="0" applyFont="1" applyFill="1" applyBorder="1" applyProtection="1">
      <alignment vertical="center"/>
      <protection hidden="1"/>
    </xf>
    <xf numFmtId="0" fontId="0" fillId="5" borderId="33" xfId="0" applyFont="1" applyFill="1" applyBorder="1" applyProtection="1">
      <alignment vertical="center"/>
      <protection hidden="1"/>
    </xf>
    <xf numFmtId="0" fontId="10" fillId="5" borderId="0" xfId="0" applyFont="1" applyFill="1" applyBorder="1" applyProtection="1">
      <alignment vertical="center"/>
      <protection hidden="1"/>
    </xf>
    <xf numFmtId="0" fontId="10" fillId="5" borderId="0" xfId="0" applyFont="1" applyFill="1" applyProtection="1">
      <alignment vertical="center"/>
      <protection hidden="1"/>
    </xf>
    <xf numFmtId="0" fontId="18" fillId="5" borderId="0" xfId="0" applyFont="1" applyFill="1" applyBorder="1" applyAlignment="1" applyProtection="1">
      <alignment horizontal="distributed" vertical="center" indent="14"/>
      <protection hidden="1"/>
    </xf>
    <xf numFmtId="0" fontId="10" fillId="5" borderId="0" xfId="0" applyFont="1" applyFill="1" applyBorder="1" applyAlignment="1" applyProtection="1">
      <alignment vertical="center"/>
      <protection hidden="1"/>
    </xf>
    <xf numFmtId="0" fontId="0" fillId="5" borderId="32" xfId="0" applyFont="1" applyFill="1" applyBorder="1" applyAlignment="1" applyProtection="1">
      <alignment vertical="center"/>
      <protection hidden="1"/>
    </xf>
    <xf numFmtId="0" fontId="19" fillId="5" borderId="0" xfId="0" applyFont="1" applyFill="1" applyBorder="1" applyAlignment="1" applyProtection="1">
      <alignment vertical="distributed"/>
      <protection hidden="1"/>
    </xf>
    <xf numFmtId="0" fontId="19" fillId="5" borderId="0" xfId="0" applyFont="1" applyFill="1" applyBorder="1" applyAlignment="1" applyProtection="1">
      <protection hidden="1"/>
    </xf>
    <xf numFmtId="0" fontId="19" fillId="5" borderId="0" xfId="0" applyFont="1" applyFill="1" applyBorder="1" applyAlignment="1" applyProtection="1">
      <alignment horizontal="distributed" vertical="center" indent="1"/>
      <protection hidden="1"/>
    </xf>
    <xf numFmtId="0" fontId="20" fillId="5" borderId="0" xfId="0" applyFont="1" applyFill="1" applyBorder="1" applyAlignment="1" applyProtection="1">
      <alignment horizontal="center" vertical="center"/>
      <protection hidden="1"/>
    </xf>
    <xf numFmtId="0" fontId="20" fillId="5" borderId="0" xfId="0" applyFont="1" applyFill="1" applyBorder="1" applyAlignment="1" applyProtection="1">
      <alignment vertical="center"/>
      <protection hidden="1"/>
    </xf>
    <xf numFmtId="0" fontId="19" fillId="5" borderId="0" xfId="0" applyFont="1" applyFill="1" applyBorder="1" applyAlignment="1" applyProtection="1">
      <alignment vertical="center"/>
      <protection hidden="1"/>
    </xf>
    <xf numFmtId="0" fontId="10" fillId="5" borderId="0" xfId="0" applyFont="1" applyFill="1" applyBorder="1" applyAlignment="1" applyProtection="1">
      <alignment horizontal="left" vertical="center"/>
      <protection hidden="1"/>
    </xf>
    <xf numFmtId="0" fontId="10" fillId="5" borderId="0" xfId="0" applyFont="1" applyFill="1" applyAlignment="1" applyProtection="1">
      <alignment horizontal="left" vertical="center"/>
      <protection hidden="1"/>
    </xf>
    <xf numFmtId="49" fontId="20" fillId="5" borderId="0" xfId="0" applyNumberFormat="1" applyFont="1" applyFill="1" applyBorder="1" applyAlignment="1" applyProtection="1">
      <alignment vertical="center"/>
      <protection hidden="1"/>
    </xf>
    <xf numFmtId="0" fontId="19" fillId="5" borderId="0" xfId="0" applyFont="1" applyFill="1" applyBorder="1" applyAlignment="1" applyProtection="1">
      <alignment horizontal="distributed" vertical="center"/>
      <protection hidden="1"/>
    </xf>
    <xf numFmtId="0" fontId="19" fillId="5" borderId="0" xfId="0" applyFont="1" applyFill="1" applyBorder="1" applyAlignment="1" applyProtection="1">
      <alignment horizontal="center" vertical="center"/>
      <protection hidden="1"/>
    </xf>
    <xf numFmtId="0" fontId="19" fillId="5" borderId="0" xfId="0" applyFont="1" applyFill="1" applyBorder="1" applyAlignment="1" applyProtection="1">
      <alignment horizontal="left" vertical="center"/>
      <protection hidden="1"/>
    </xf>
    <xf numFmtId="176" fontId="19" fillId="5" borderId="0" xfId="0" applyNumberFormat="1" applyFont="1" applyFill="1" applyBorder="1" applyAlignment="1" applyProtection="1">
      <alignment horizontal="right" vertical="center"/>
      <protection hidden="1"/>
    </xf>
    <xf numFmtId="176" fontId="19" fillId="5" borderId="0" xfId="0" applyNumberFormat="1" applyFont="1" applyFill="1" applyBorder="1" applyAlignment="1" applyProtection="1">
      <alignment horizontal="distributed" vertical="center"/>
      <protection hidden="1"/>
    </xf>
    <xf numFmtId="0" fontId="19" fillId="5" borderId="0" xfId="0" applyFont="1" applyFill="1" applyBorder="1" applyProtection="1">
      <alignment vertical="center"/>
      <protection hidden="1"/>
    </xf>
    <xf numFmtId="0" fontId="19" fillId="5" borderId="0" xfId="0" applyFont="1" applyFill="1" applyBorder="1" applyAlignment="1" applyProtection="1">
      <alignment horizontal="right" vertical="center"/>
      <protection hidden="1"/>
    </xf>
    <xf numFmtId="0" fontId="19" fillId="5" borderId="0" xfId="0" applyFont="1" applyFill="1" applyBorder="1" applyAlignment="1" applyProtection="1">
      <alignment horizontal="left" vertical="center" indent="1"/>
      <protection hidden="1"/>
    </xf>
    <xf numFmtId="0" fontId="19" fillId="5" borderId="0" xfId="0" applyFont="1" applyFill="1" applyBorder="1" applyAlignment="1" applyProtection="1">
      <alignment horizontal="left" vertical="center" indent="2"/>
      <protection hidden="1"/>
    </xf>
    <xf numFmtId="0" fontId="19" fillId="5" borderId="0" xfId="0" applyFont="1" applyFill="1" applyAlignment="1" applyProtection="1">
      <alignment vertical="center"/>
      <protection hidden="1"/>
    </xf>
    <xf numFmtId="0" fontId="20" fillId="5" borderId="0" xfId="0" applyFont="1" applyFill="1" applyAlignment="1" applyProtection="1">
      <alignment vertical="center"/>
      <protection hidden="1"/>
    </xf>
    <xf numFmtId="0" fontId="19" fillId="5" borderId="0" xfId="0" applyNumberFormat="1" applyFont="1" applyFill="1" applyBorder="1" applyAlignment="1" applyProtection="1">
      <alignment horizontal="left" vertical="center"/>
      <protection locked="0"/>
    </xf>
    <xf numFmtId="0" fontId="10" fillId="5" borderId="22" xfId="0" applyFont="1" applyFill="1" applyBorder="1" applyProtection="1">
      <alignment vertical="center"/>
      <protection hidden="1"/>
    </xf>
    <xf numFmtId="0" fontId="10" fillId="5" borderId="26" xfId="0" applyFont="1" applyFill="1" applyBorder="1" applyProtection="1">
      <alignment vertical="center"/>
      <protection hidden="1"/>
    </xf>
    <xf numFmtId="0" fontId="10" fillId="5" borderId="33" xfId="0" applyFont="1" applyFill="1" applyBorder="1" applyProtection="1">
      <alignment vertical="center"/>
      <protection hidden="1"/>
    </xf>
    <xf numFmtId="0" fontId="10" fillId="5" borderId="32" xfId="0" applyFont="1" applyFill="1" applyBorder="1" applyProtection="1">
      <alignment vertical="center"/>
      <protection hidden="1"/>
    </xf>
    <xf numFmtId="0" fontId="10" fillId="5" borderId="18" xfId="0" applyFont="1" applyFill="1" applyBorder="1" applyProtection="1">
      <alignment vertical="center"/>
      <protection hidden="1"/>
    </xf>
    <xf numFmtId="0" fontId="10" fillId="5" borderId="55" xfId="0" applyFont="1" applyFill="1" applyBorder="1" applyProtection="1">
      <alignment vertical="center"/>
      <protection hidden="1"/>
    </xf>
    <xf numFmtId="0" fontId="12" fillId="5" borderId="22" xfId="0" applyFont="1" applyFill="1" applyBorder="1" applyAlignment="1" applyProtection="1">
      <alignment horizontal="center" vertical="center" shrinkToFit="1"/>
      <protection hidden="1"/>
    </xf>
    <xf numFmtId="0" fontId="0" fillId="5" borderId="57" xfId="0" applyFont="1" applyFill="1" applyBorder="1" applyProtection="1">
      <alignment vertical="center"/>
      <protection hidden="1"/>
    </xf>
    <xf numFmtId="0" fontId="0" fillId="5" borderId="18" xfId="0" applyFont="1" applyFill="1" applyBorder="1" applyProtection="1">
      <alignment vertical="center"/>
      <protection hidden="1"/>
    </xf>
    <xf numFmtId="0" fontId="10" fillId="5" borderId="18" xfId="0" applyFont="1" applyFill="1" applyBorder="1" applyAlignment="1" applyProtection="1">
      <alignment horizontal="left" vertical="center" indent="2"/>
      <protection hidden="1"/>
    </xf>
    <xf numFmtId="0" fontId="18" fillId="5" borderId="18" xfId="0" applyFont="1" applyFill="1" applyBorder="1" applyAlignment="1" applyProtection="1">
      <alignment horizontal="distributed" vertical="center" indent="14"/>
      <protection hidden="1"/>
    </xf>
    <xf numFmtId="0" fontId="0" fillId="5" borderId="55" xfId="0" applyFont="1" applyFill="1" applyBorder="1" applyProtection="1">
      <alignment vertical="center"/>
      <protection hidden="1"/>
    </xf>
    <xf numFmtId="0" fontId="20" fillId="5" borderId="0" xfId="0" applyFont="1" applyFill="1" applyProtection="1">
      <alignment vertical="center"/>
      <protection hidden="1"/>
    </xf>
    <xf numFmtId="176" fontId="19" fillId="5" borderId="0" xfId="0" applyNumberFormat="1" applyFont="1" applyFill="1" applyBorder="1" applyProtection="1">
      <alignment vertical="center"/>
      <protection hidden="1"/>
    </xf>
    <xf numFmtId="0" fontId="0" fillId="5" borderId="32" xfId="0" applyFont="1" applyFill="1" applyBorder="1" applyProtection="1">
      <alignment vertical="center"/>
      <protection hidden="1"/>
    </xf>
    <xf numFmtId="0" fontId="10" fillId="5" borderId="0" xfId="0" applyFont="1" applyFill="1" applyBorder="1" applyAlignment="1" applyProtection="1">
      <alignment horizontal="distributed" vertical="center"/>
      <protection hidden="1"/>
    </xf>
    <xf numFmtId="0" fontId="10" fillId="5" borderId="0" xfId="0" applyFont="1" applyFill="1" applyBorder="1" applyAlignment="1" applyProtection="1">
      <alignment horizontal="center" vertical="center"/>
      <protection hidden="1"/>
    </xf>
    <xf numFmtId="0" fontId="21" fillId="5" borderId="0" xfId="2" applyFont="1" applyFill="1" applyProtection="1">
      <protection hidden="1"/>
    </xf>
    <xf numFmtId="0" fontId="0" fillId="5" borderId="0" xfId="0" applyFont="1" applyFill="1" applyBorder="1" applyProtection="1">
      <alignment vertical="center"/>
      <protection hidden="1"/>
    </xf>
    <xf numFmtId="0" fontId="0" fillId="5" borderId="0" xfId="0" applyFont="1" applyFill="1" applyProtection="1">
      <alignment vertical="center"/>
      <protection hidden="1"/>
    </xf>
    <xf numFmtId="178" fontId="10" fillId="5" borderId="0" xfId="0" applyNumberFormat="1" applyFont="1" applyFill="1" applyBorder="1" applyAlignment="1" applyProtection="1">
      <alignment horizontal="left" vertical="center"/>
      <protection locked="0"/>
    </xf>
    <xf numFmtId="0" fontId="10" fillId="8" borderId="0" xfId="0" applyFont="1" applyFill="1" applyProtection="1">
      <alignment vertical="center"/>
      <protection hidden="1"/>
    </xf>
    <xf numFmtId="0" fontId="18" fillId="5" borderId="0" xfId="0" applyFont="1" applyFill="1" applyBorder="1" applyAlignment="1" applyProtection="1">
      <alignment horizontal="distributed" vertical="center" indent="15"/>
      <protection hidden="1"/>
    </xf>
    <xf numFmtId="0" fontId="22" fillId="8" borderId="0" xfId="0" applyFont="1" applyFill="1" applyBorder="1" applyProtection="1">
      <alignment vertical="center"/>
      <protection hidden="1"/>
    </xf>
    <xf numFmtId="176" fontId="10" fillId="5" borderId="0" xfId="0" applyNumberFormat="1" applyFont="1" applyFill="1" applyBorder="1" applyAlignment="1" applyProtection="1">
      <alignment horizontal="left" vertical="center"/>
      <protection hidden="1"/>
    </xf>
    <xf numFmtId="176" fontId="10" fillId="5" borderId="0" xfId="0" applyNumberFormat="1" applyFont="1" applyFill="1" applyBorder="1" applyAlignment="1" applyProtection="1">
      <alignment horizontal="distributed" vertical="center"/>
      <protection hidden="1"/>
    </xf>
    <xf numFmtId="0" fontId="10" fillId="5" borderId="0" xfId="0" applyFont="1" applyFill="1" applyBorder="1" applyAlignment="1" applyProtection="1">
      <alignment horizontal="distributed" vertical="top" wrapText="1"/>
      <protection hidden="1"/>
    </xf>
    <xf numFmtId="0" fontId="10" fillId="5" borderId="0" xfId="0" applyFont="1" applyFill="1" applyBorder="1" applyAlignment="1" applyProtection="1">
      <alignment horizontal="distributed" vertical="top"/>
      <protection hidden="1"/>
    </xf>
    <xf numFmtId="0" fontId="10" fillId="5" borderId="0" xfId="0" applyFont="1" applyFill="1" applyBorder="1" applyProtection="1">
      <alignment vertical="center"/>
      <protection locked="0"/>
    </xf>
    <xf numFmtId="0" fontId="10" fillId="5" borderId="0" xfId="0" applyFont="1" applyFill="1" applyBorder="1" applyAlignment="1" applyProtection="1">
      <alignment horizontal="center" vertical="center"/>
      <protection locked="0"/>
    </xf>
    <xf numFmtId="0" fontId="10" fillId="5" borderId="0" xfId="0" applyFont="1" applyFill="1" applyProtection="1">
      <alignment vertical="center"/>
      <protection locked="0"/>
    </xf>
    <xf numFmtId="0" fontId="10" fillId="5" borderId="0" xfId="0" applyFont="1" applyFill="1" applyBorder="1" applyAlignment="1" applyProtection="1">
      <alignment horizontal="right" vertical="center"/>
      <protection hidden="1"/>
    </xf>
    <xf numFmtId="0" fontId="10" fillId="5" borderId="0" xfId="0" applyFont="1" applyFill="1" applyBorder="1" applyAlignment="1" applyProtection="1">
      <alignment horizontal="left" vertical="center" indent="2"/>
      <protection hidden="1"/>
    </xf>
    <xf numFmtId="0" fontId="20" fillId="8" borderId="0" xfId="0" applyFont="1" applyFill="1" applyBorder="1" applyProtection="1">
      <alignment vertical="center"/>
      <protection hidden="1"/>
    </xf>
    <xf numFmtId="0" fontId="19" fillId="5" borderId="0" xfId="0" applyFont="1" applyFill="1" applyBorder="1" applyProtection="1">
      <alignment vertical="center"/>
      <protection locked="0"/>
    </xf>
    <xf numFmtId="0" fontId="10" fillId="5" borderId="18" xfId="0" applyFont="1" applyFill="1" applyBorder="1" applyAlignment="1" applyProtection="1">
      <alignment horizontal="left" vertical="center" indent="1"/>
      <protection hidden="1"/>
    </xf>
    <xf numFmtId="0" fontId="22" fillId="8" borderId="62" xfId="0" applyFont="1" applyFill="1" applyBorder="1" applyProtection="1">
      <alignment vertical="center"/>
      <protection hidden="1"/>
    </xf>
    <xf numFmtId="0" fontId="22" fillId="8" borderId="70" xfId="0" applyFont="1" applyFill="1" applyBorder="1" applyProtection="1">
      <alignment vertical="center"/>
      <protection hidden="1"/>
    </xf>
    <xf numFmtId="0" fontId="22" fillId="8" borderId="63" xfId="0" applyFont="1" applyFill="1" applyBorder="1" applyProtection="1">
      <alignment vertical="center"/>
      <protection hidden="1"/>
    </xf>
    <xf numFmtId="0" fontId="22" fillId="8" borderId="64" xfId="0" applyFont="1" applyFill="1" applyBorder="1" applyProtection="1">
      <alignment vertical="center"/>
      <protection hidden="1"/>
    </xf>
    <xf numFmtId="0" fontId="22" fillId="8" borderId="65" xfId="0" applyFont="1" applyFill="1" applyBorder="1" applyProtection="1">
      <alignment vertical="center"/>
      <protection hidden="1"/>
    </xf>
    <xf numFmtId="0" fontId="24" fillId="8" borderId="0" xfId="0" applyFont="1" applyFill="1" applyProtection="1">
      <alignment vertical="center"/>
      <protection locked="0" hidden="1"/>
    </xf>
    <xf numFmtId="0" fontId="24" fillId="8" borderId="0" xfId="0" applyFont="1" applyFill="1" applyBorder="1" applyAlignment="1" applyProtection="1">
      <alignment horizontal="center" vertical="center" wrapText="1"/>
      <protection hidden="1"/>
    </xf>
    <xf numFmtId="0" fontId="24" fillId="8" borderId="0" xfId="0" applyFont="1" applyFill="1" applyBorder="1" applyAlignment="1" applyProtection="1">
      <alignment horizontal="center" vertical="center"/>
      <protection hidden="1"/>
    </xf>
    <xf numFmtId="0" fontId="24" fillId="8" borderId="0" xfId="0" applyFont="1" applyFill="1" applyProtection="1">
      <alignment vertical="center"/>
      <protection hidden="1"/>
    </xf>
    <xf numFmtId="0" fontId="19" fillId="5" borderId="27" xfId="0" applyFont="1" applyFill="1" applyBorder="1" applyProtection="1">
      <alignment vertical="center"/>
      <protection locked="0"/>
    </xf>
    <xf numFmtId="0" fontId="19" fillId="5" borderId="22" xfId="0" applyFont="1" applyFill="1" applyBorder="1" applyProtection="1">
      <alignment vertical="center"/>
      <protection locked="0"/>
    </xf>
    <xf numFmtId="0" fontId="19" fillId="5" borderId="26" xfId="0" applyFont="1" applyFill="1" applyBorder="1" applyProtection="1">
      <alignment vertical="center"/>
      <protection locked="0"/>
    </xf>
    <xf numFmtId="0" fontId="20" fillId="5" borderId="0" xfId="0" applyFont="1" applyFill="1" applyBorder="1" applyAlignment="1" applyProtection="1">
      <alignment horizontal="left" vertical="center"/>
      <protection hidden="1"/>
    </xf>
    <xf numFmtId="0" fontId="19" fillId="5" borderId="33" xfId="0" applyFont="1" applyFill="1" applyBorder="1" applyProtection="1">
      <alignment vertical="center"/>
      <protection locked="0"/>
    </xf>
    <xf numFmtId="0" fontId="19" fillId="5" borderId="32" xfId="0" applyFont="1" applyFill="1" applyBorder="1" applyProtection="1">
      <alignment vertical="center"/>
      <protection locked="0"/>
    </xf>
    <xf numFmtId="49" fontId="20" fillId="5" borderId="0" xfId="0" applyNumberFormat="1" applyFont="1" applyFill="1" applyBorder="1" applyAlignment="1" applyProtection="1">
      <alignment horizontal="left" vertical="center"/>
      <protection hidden="1"/>
    </xf>
    <xf numFmtId="0" fontId="20" fillId="5" borderId="0" xfId="0" applyFont="1" applyFill="1" applyBorder="1" applyProtection="1">
      <alignment vertical="center"/>
      <protection hidden="1"/>
    </xf>
    <xf numFmtId="0" fontId="19" fillId="5" borderId="24" xfId="0" applyFont="1" applyFill="1" applyBorder="1" applyAlignment="1" applyProtection="1">
      <alignment horizontal="left" vertical="center" indent="2"/>
      <protection hidden="1"/>
    </xf>
    <xf numFmtId="0" fontId="19" fillId="5" borderId="30" xfId="0" applyFont="1" applyFill="1" applyBorder="1" applyAlignment="1" applyProtection="1">
      <alignment horizontal="left" vertical="center" indent="2"/>
      <protection locked="0"/>
    </xf>
    <xf numFmtId="0" fontId="12" fillId="5" borderId="27" xfId="0" applyFont="1" applyFill="1" applyBorder="1" applyAlignment="1" applyProtection="1">
      <alignment horizontal="center" vertical="center" shrinkToFit="1"/>
      <protection hidden="1"/>
    </xf>
    <xf numFmtId="0" fontId="12" fillId="5" borderId="26" xfId="0" applyFont="1" applyFill="1" applyBorder="1" applyAlignment="1" applyProtection="1">
      <alignment horizontal="center" vertical="center" shrinkToFit="1"/>
      <protection hidden="1"/>
    </xf>
    <xf numFmtId="0" fontId="12" fillId="5" borderId="32" xfId="0" applyFont="1" applyFill="1" applyBorder="1" applyAlignment="1" applyProtection="1">
      <alignment horizontal="center" vertical="center" shrinkToFit="1"/>
      <protection hidden="1"/>
    </xf>
    <xf numFmtId="0" fontId="12" fillId="5" borderId="57" xfId="0" applyFont="1" applyFill="1" applyBorder="1" applyAlignment="1" applyProtection="1">
      <alignment horizontal="center" vertical="center" shrinkToFit="1"/>
      <protection hidden="1"/>
    </xf>
    <xf numFmtId="0" fontId="12" fillId="5" borderId="55" xfId="0" applyFont="1" applyFill="1" applyBorder="1" applyAlignment="1" applyProtection="1">
      <alignment horizontal="center" vertical="center" shrinkToFit="1"/>
      <protection hidden="1"/>
    </xf>
    <xf numFmtId="0" fontId="19" fillId="5" borderId="56" xfId="0" applyFont="1" applyFill="1" applyBorder="1" applyAlignment="1" applyProtection="1">
      <alignment horizontal="left" vertical="center" indent="2"/>
      <protection locked="0"/>
    </xf>
    <xf numFmtId="0" fontId="19" fillId="5" borderId="57" xfId="0" applyFont="1" applyFill="1" applyBorder="1" applyProtection="1">
      <alignment vertical="center"/>
      <protection locked="0"/>
    </xf>
    <xf numFmtId="0" fontId="19" fillId="5" borderId="18" xfId="0" applyFont="1" applyFill="1" applyBorder="1" applyProtection="1">
      <alignment vertical="center"/>
      <protection locked="0"/>
    </xf>
    <xf numFmtId="0" fontId="19" fillId="5" borderId="55" xfId="0" applyFont="1" applyFill="1" applyBorder="1" applyProtection="1">
      <alignment vertical="center"/>
      <protection locked="0"/>
    </xf>
    <xf numFmtId="0" fontId="0" fillId="8" borderId="26" xfId="0" applyFont="1" applyFill="1" applyBorder="1">
      <alignment vertical="center"/>
    </xf>
    <xf numFmtId="0" fontId="0" fillId="8" borderId="0" xfId="0" applyFont="1" applyFill="1">
      <alignment vertical="center"/>
    </xf>
    <xf numFmtId="0" fontId="18" fillId="5" borderId="0" xfId="0" applyFont="1" applyFill="1" applyBorder="1" applyAlignment="1" applyProtection="1">
      <alignment horizontal="center" vertical="center"/>
      <protection hidden="1"/>
    </xf>
    <xf numFmtId="0" fontId="10" fillId="5" borderId="0" xfId="0" applyFont="1" applyFill="1" applyAlignment="1" applyProtection="1">
      <alignment vertical="center"/>
      <protection hidden="1"/>
    </xf>
    <xf numFmtId="0" fontId="0" fillId="8" borderId="32" xfId="0" applyFont="1" applyFill="1" applyBorder="1">
      <alignment vertical="center"/>
    </xf>
    <xf numFmtId="0" fontId="10" fillId="5" borderId="18" xfId="0" applyFont="1" applyFill="1" applyBorder="1" applyAlignment="1" applyProtection="1">
      <alignment vertical="center"/>
      <protection hidden="1"/>
    </xf>
    <xf numFmtId="0" fontId="19" fillId="5" borderId="0" xfId="0" applyFont="1" applyFill="1" applyProtection="1">
      <alignment vertical="center"/>
      <protection hidden="1"/>
    </xf>
    <xf numFmtId="0" fontId="0" fillId="5" borderId="0" xfId="0" applyFont="1" applyFill="1" applyAlignment="1" applyProtection="1">
      <alignment horizontal="center" vertical="center"/>
      <protection hidden="1"/>
    </xf>
    <xf numFmtId="0" fontId="19" fillId="5" borderId="16" xfId="0" applyFont="1" applyFill="1" applyBorder="1" applyAlignment="1" applyProtection="1">
      <alignment horizontal="distributed" vertical="center" indent="1"/>
      <protection hidden="1"/>
    </xf>
    <xf numFmtId="0" fontId="20" fillId="5" borderId="0" xfId="0" applyFont="1" applyFill="1" applyBorder="1" applyAlignment="1" applyProtection="1">
      <alignment vertical="center"/>
      <protection locked="0"/>
    </xf>
    <xf numFmtId="0" fontId="19" fillId="5" borderId="0" xfId="0" applyFont="1" applyFill="1" applyAlignment="1" applyProtection="1">
      <alignment horizontal="right" vertical="center"/>
      <protection hidden="1"/>
    </xf>
    <xf numFmtId="0" fontId="19" fillId="5" borderId="0" xfId="0" applyFont="1" applyFill="1" applyAlignment="1" applyProtection="1">
      <alignment horizontal="left" vertical="center" indent="2"/>
      <protection hidden="1"/>
    </xf>
    <xf numFmtId="0" fontId="0" fillId="5" borderId="16" xfId="0" applyFont="1" applyFill="1" applyBorder="1" applyProtection="1">
      <alignment vertical="center"/>
      <protection hidden="1"/>
    </xf>
    <xf numFmtId="0" fontId="19" fillId="5" borderId="56"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shrinkToFit="1"/>
      <protection hidden="1"/>
    </xf>
    <xf numFmtId="0" fontId="0" fillId="0" borderId="18" xfId="0" applyFont="1" applyBorder="1">
      <alignment vertical="center"/>
    </xf>
    <xf numFmtId="0" fontId="0" fillId="8" borderId="55" xfId="0" applyFont="1" applyFill="1" applyBorder="1">
      <alignment vertical="center"/>
    </xf>
    <xf numFmtId="0" fontId="19" fillId="0" borderId="0" xfId="0" applyFont="1">
      <alignment vertical="center"/>
    </xf>
    <xf numFmtId="0" fontId="19" fillId="8" borderId="0" xfId="0" applyFont="1" applyFill="1">
      <alignment vertical="center"/>
    </xf>
    <xf numFmtId="0" fontId="20" fillId="5" borderId="22" xfId="0" applyFont="1" applyFill="1" applyBorder="1" applyAlignment="1">
      <alignment horizontal="center" vertical="center"/>
    </xf>
    <xf numFmtId="0" fontId="19" fillId="5" borderId="22" xfId="0" applyFont="1" applyFill="1" applyBorder="1">
      <alignment vertical="center"/>
    </xf>
    <xf numFmtId="0" fontId="19" fillId="5" borderId="26" xfId="0" applyFont="1" applyFill="1" applyBorder="1">
      <alignment vertical="center"/>
    </xf>
    <xf numFmtId="0" fontId="19" fillId="8" borderId="33" xfId="0" applyFont="1" applyFill="1" applyBorder="1">
      <alignment vertical="center"/>
    </xf>
    <xf numFmtId="0" fontId="20" fillId="5" borderId="0" xfId="0" applyFont="1" applyFill="1" applyBorder="1" applyAlignment="1">
      <alignment horizontal="center" vertical="center"/>
    </xf>
    <xf numFmtId="0" fontId="20" fillId="5" borderId="0" xfId="0" applyFont="1" applyFill="1" applyAlignment="1">
      <alignment horizontal="center" vertical="center"/>
    </xf>
    <xf numFmtId="0" fontId="19" fillId="5" borderId="0" xfId="0" applyFont="1" applyFill="1" applyBorder="1">
      <alignment vertical="center"/>
    </xf>
    <xf numFmtId="0" fontId="19" fillId="5" borderId="0" xfId="0" applyFont="1" applyFill="1" applyBorder="1" applyAlignment="1">
      <alignment horizontal="distributed" vertical="center" indent="1"/>
    </xf>
    <xf numFmtId="0" fontId="20" fillId="5" borderId="20" xfId="0" applyFont="1" applyFill="1" applyBorder="1" applyAlignment="1" applyProtection="1">
      <alignment horizontal="right" vertical="top"/>
      <protection locked="0"/>
    </xf>
    <xf numFmtId="0" fontId="20" fillId="5" borderId="14" xfId="0" applyFont="1" applyFill="1" applyBorder="1" applyAlignment="1" applyProtection="1">
      <alignment horizontal="right" vertical="top"/>
      <protection locked="0"/>
    </xf>
    <xf numFmtId="0" fontId="19" fillId="5" borderId="16" xfId="0" applyFont="1" applyFill="1" applyBorder="1" applyAlignment="1" applyProtection="1">
      <alignment horizontal="left" vertical="center" indent="1"/>
      <protection locked="0"/>
    </xf>
    <xf numFmtId="0" fontId="19" fillId="5" borderId="16" xfId="0" applyFont="1" applyFill="1" applyBorder="1" applyProtection="1">
      <alignment vertical="center"/>
      <protection locked="0"/>
    </xf>
    <xf numFmtId="0" fontId="12" fillId="5" borderId="33" xfId="0" applyFont="1" applyFill="1" applyBorder="1" applyAlignment="1" applyProtection="1">
      <alignment horizontal="center" vertical="center"/>
      <protection locked="0"/>
    </xf>
    <xf numFmtId="0" fontId="12" fillId="5" borderId="0" xfId="0" applyFont="1" applyFill="1" applyBorder="1" applyProtection="1">
      <alignment vertical="center"/>
      <protection hidden="1"/>
    </xf>
    <xf numFmtId="0" fontId="19" fillId="5" borderId="32" xfId="0" applyFont="1" applyFill="1" applyBorder="1">
      <alignment vertical="center"/>
    </xf>
    <xf numFmtId="0" fontId="19" fillId="5" borderId="33" xfId="0" applyFont="1" applyFill="1" applyBorder="1">
      <alignment vertical="center"/>
    </xf>
    <xf numFmtId="0" fontId="19" fillId="5" borderId="0" xfId="0" applyFont="1" applyFill="1">
      <alignment vertical="center"/>
    </xf>
    <xf numFmtId="0" fontId="19" fillId="5" borderId="77" xfId="0" applyFont="1" applyFill="1" applyBorder="1" applyProtection="1">
      <alignment vertical="center"/>
      <protection locked="0"/>
    </xf>
    <xf numFmtId="0" fontId="12" fillId="5" borderId="33" xfId="0" applyFont="1" applyFill="1" applyBorder="1" applyProtection="1">
      <alignment vertical="center"/>
      <protection locked="0"/>
    </xf>
    <xf numFmtId="0" fontId="12" fillId="5" borderId="0" xfId="0" applyFont="1" applyFill="1" applyBorder="1" applyAlignment="1" applyProtection="1">
      <alignment vertical="top"/>
      <protection hidden="1"/>
    </xf>
    <xf numFmtId="0" fontId="19" fillId="5" borderId="78" xfId="0" applyFont="1" applyFill="1" applyBorder="1" applyProtection="1">
      <alignment vertical="center"/>
      <protection locked="0"/>
    </xf>
    <xf numFmtId="0" fontId="18" fillId="5" borderId="0" xfId="0" applyFont="1" applyFill="1" applyBorder="1" applyAlignment="1">
      <alignment horizontal="center" vertical="center"/>
    </xf>
    <xf numFmtId="0" fontId="18" fillId="5" borderId="0" xfId="0" applyFont="1" applyFill="1" applyAlignment="1">
      <alignment horizontal="center" vertical="center"/>
    </xf>
    <xf numFmtId="178" fontId="19" fillId="5" borderId="0" xfId="0" applyNumberFormat="1" applyFont="1" applyFill="1" applyAlignment="1" applyProtection="1">
      <alignment horizontal="distributed" vertical="center"/>
      <protection hidden="1"/>
    </xf>
    <xf numFmtId="0" fontId="19" fillId="5" borderId="0" xfId="0" applyFont="1" applyFill="1" applyAlignment="1" applyProtection="1">
      <alignment horizontal="left" vertical="center"/>
      <protection hidden="1"/>
    </xf>
    <xf numFmtId="0" fontId="19" fillId="5" borderId="32" xfId="0" applyFont="1" applyFill="1" applyBorder="1" applyProtection="1">
      <alignment vertical="center"/>
      <protection hidden="1"/>
    </xf>
    <xf numFmtId="0" fontId="19" fillId="5" borderId="0" xfId="0" applyFont="1" applyFill="1" applyAlignment="1">
      <alignment horizontal="center" vertical="center"/>
    </xf>
    <xf numFmtId="0" fontId="19" fillId="5" borderId="0" xfId="0" applyFont="1" applyFill="1" applyBorder="1" applyAlignment="1">
      <alignment horizontal="center" vertical="center"/>
    </xf>
    <xf numFmtId="0" fontId="12" fillId="5" borderId="0" xfId="0" applyFont="1" applyFill="1" applyAlignment="1">
      <alignment horizontal="center" vertical="center"/>
    </xf>
    <xf numFmtId="178" fontId="19" fillId="5" borderId="0" xfId="0" applyNumberFormat="1" applyFont="1" applyFill="1" applyBorder="1" applyAlignment="1" applyProtection="1">
      <alignment horizontal="left"/>
      <protection locked="0"/>
    </xf>
    <xf numFmtId="0" fontId="19" fillId="5" borderId="79" xfId="0" applyFont="1" applyFill="1" applyBorder="1" applyProtection="1">
      <alignment vertical="center"/>
      <protection locked="0"/>
    </xf>
    <xf numFmtId="0" fontId="19" fillId="5" borderId="57" xfId="0" applyFont="1" applyFill="1" applyBorder="1">
      <alignment vertical="center"/>
    </xf>
    <xf numFmtId="0" fontId="19" fillId="5" borderId="14" xfId="0" applyFont="1" applyFill="1" applyBorder="1">
      <alignment vertical="center"/>
    </xf>
    <xf numFmtId="0" fontId="19" fillId="5" borderId="18" xfId="0" applyFont="1" applyFill="1" applyBorder="1">
      <alignment vertical="center"/>
    </xf>
    <xf numFmtId="0" fontId="19" fillId="5" borderId="55" xfId="0" applyFont="1" applyFill="1" applyBorder="1">
      <alignment vertical="center"/>
    </xf>
    <xf numFmtId="0" fontId="29" fillId="8" borderId="0" xfId="0" applyFont="1" applyFill="1">
      <alignment vertical="center"/>
    </xf>
    <xf numFmtId="0" fontId="30" fillId="8" borderId="0" xfId="0" applyFont="1" applyFill="1">
      <alignment vertical="center"/>
    </xf>
    <xf numFmtId="0" fontId="0" fillId="5" borderId="16" xfId="0" applyFont="1" applyFill="1" applyBorder="1">
      <alignment vertical="center"/>
    </xf>
    <xf numFmtId="0" fontId="30" fillId="8" borderId="22" xfId="0" applyFont="1" applyFill="1" applyBorder="1" applyProtection="1">
      <alignment vertical="center"/>
      <protection hidden="1"/>
    </xf>
    <xf numFmtId="0" fontId="24" fillId="8" borderId="22" xfId="0" applyFont="1" applyFill="1" applyBorder="1" applyProtection="1">
      <alignment vertical="center"/>
      <protection locked="0"/>
    </xf>
    <xf numFmtId="0" fontId="30" fillId="8" borderId="22" xfId="0" applyFont="1" applyFill="1" applyBorder="1">
      <alignment vertical="center"/>
    </xf>
    <xf numFmtId="0" fontId="30" fillId="8" borderId="0" xfId="0" applyFont="1" applyFill="1" applyBorder="1" applyProtection="1">
      <alignment vertical="center"/>
      <protection hidden="1"/>
    </xf>
    <xf numFmtId="0" fontId="24" fillId="8" borderId="0" xfId="0" applyFont="1" applyFill="1" applyBorder="1" applyProtection="1">
      <alignment vertical="center"/>
      <protection hidden="1"/>
    </xf>
    <xf numFmtId="0" fontId="24" fillId="8" borderId="0" xfId="0" applyFont="1" applyFill="1" applyBorder="1">
      <alignment vertical="center"/>
    </xf>
    <xf numFmtId="0" fontId="30" fillId="8" borderId="0" xfId="0" applyFont="1" applyFill="1" applyBorder="1">
      <alignment vertical="center"/>
    </xf>
    <xf numFmtId="181" fontId="24" fillId="8" borderId="0" xfId="0" applyNumberFormat="1" applyFont="1" applyFill="1">
      <alignment vertical="center"/>
    </xf>
    <xf numFmtId="0" fontId="24" fillId="8" borderId="0" xfId="0" applyFont="1" applyFill="1">
      <alignment vertical="center"/>
    </xf>
    <xf numFmtId="0" fontId="19" fillId="5" borderId="0" xfId="0" applyFont="1" applyFill="1" applyAlignment="1">
      <alignment horizontal="distributed" vertical="center" indent="1"/>
    </xf>
    <xf numFmtId="0" fontId="19" fillId="5" borderId="33" xfId="0" applyFont="1" applyFill="1" applyBorder="1" applyAlignment="1" applyProtection="1">
      <alignment horizontal="center" vertical="center"/>
      <protection hidden="1"/>
    </xf>
    <xf numFmtId="0" fontId="23" fillId="5" borderId="16" xfId="0" applyFont="1" applyFill="1" applyBorder="1" applyAlignment="1">
      <alignment horizontal="center" vertical="center"/>
    </xf>
    <xf numFmtId="0" fontId="0" fillId="8" borderId="70" xfId="0" applyFont="1" applyFill="1" applyBorder="1">
      <alignment vertical="center"/>
    </xf>
    <xf numFmtId="0" fontId="24" fillId="8" borderId="0" xfId="0" applyFont="1" applyFill="1" applyProtection="1">
      <alignment vertical="center"/>
      <protection locked="0"/>
    </xf>
    <xf numFmtId="176" fontId="31" fillId="8" borderId="0" xfId="0" applyNumberFormat="1" applyFont="1" applyFill="1">
      <alignment vertical="center"/>
    </xf>
    <xf numFmtId="0" fontId="19" fillId="5" borderId="0" xfId="0" applyFont="1" applyFill="1" applyBorder="1" applyAlignment="1" applyProtection="1">
      <alignment horizontal="distributed" vertical="center" indent="14"/>
      <protection hidden="1"/>
    </xf>
    <xf numFmtId="0" fontId="19" fillId="5" borderId="16" xfId="0" applyFont="1" applyFill="1" applyBorder="1" applyAlignment="1" applyProtection="1">
      <alignment horizontal="center" vertical="center"/>
      <protection hidden="1"/>
    </xf>
    <xf numFmtId="0" fontId="20" fillId="5" borderId="16" xfId="0" applyFont="1" applyFill="1" applyBorder="1" applyAlignment="1" applyProtection="1">
      <alignment horizontal="center" vertical="center"/>
      <protection hidden="1"/>
    </xf>
    <xf numFmtId="0" fontId="10" fillId="5" borderId="32" xfId="0" applyFont="1" applyFill="1" applyBorder="1" applyProtection="1">
      <alignment vertical="center"/>
      <protection locked="0"/>
    </xf>
    <xf numFmtId="0" fontId="12" fillId="5" borderId="0" xfId="0" applyFont="1" applyFill="1" applyBorder="1" applyAlignment="1" applyProtection="1">
      <alignment horizontal="left" vertical="center"/>
      <protection hidden="1"/>
    </xf>
    <xf numFmtId="0" fontId="20" fillId="5" borderId="30" xfId="0" applyFont="1" applyFill="1" applyBorder="1" applyProtection="1">
      <alignment vertical="center"/>
      <protection hidden="1"/>
    </xf>
    <xf numFmtId="0" fontId="23" fillId="5" borderId="16" xfId="0" applyFont="1" applyFill="1" applyBorder="1" applyAlignment="1" applyProtection="1">
      <alignment horizontal="distributed" vertical="center"/>
      <protection hidden="1"/>
    </xf>
    <xf numFmtId="0" fontId="29" fillId="8" borderId="0" xfId="0" applyFont="1" applyFill="1" applyProtection="1">
      <alignment vertical="center"/>
      <protection hidden="1"/>
    </xf>
    <xf numFmtId="0" fontId="0" fillId="8" borderId="0" xfId="0" applyFont="1" applyFill="1" applyBorder="1" applyProtection="1">
      <alignment vertical="center"/>
      <protection hidden="1"/>
    </xf>
    <xf numFmtId="0" fontId="0" fillId="0" borderId="16" xfId="0" applyBorder="1" applyProtection="1">
      <alignment vertical="center"/>
      <protection hidden="1"/>
    </xf>
    <xf numFmtId="0" fontId="30" fillId="8" borderId="0" xfId="0" applyFont="1" applyFill="1" applyProtection="1">
      <alignment vertical="center"/>
      <protection hidden="1"/>
    </xf>
    <xf numFmtId="176" fontId="31" fillId="8" borderId="0" xfId="0" applyNumberFormat="1" applyFont="1" applyFill="1" applyProtection="1">
      <alignment vertical="center"/>
      <protection hidden="1"/>
    </xf>
    <xf numFmtId="0" fontId="31" fillId="8" borderId="0" xfId="0" applyNumberFormat="1" applyFont="1" applyFill="1" applyProtection="1">
      <alignment vertical="center"/>
      <protection hidden="1"/>
    </xf>
    <xf numFmtId="0" fontId="32" fillId="0" borderId="0" xfId="0" applyFont="1" applyProtection="1">
      <alignment vertical="center"/>
      <protection hidden="1"/>
    </xf>
    <xf numFmtId="0" fontId="32" fillId="8" borderId="18" xfId="0" applyFont="1" applyFill="1" applyBorder="1" applyProtection="1">
      <alignment vertical="center"/>
      <protection hidden="1"/>
    </xf>
    <xf numFmtId="0" fontId="32" fillId="8" borderId="0" xfId="0" applyFont="1" applyFill="1" applyProtection="1">
      <alignment vertical="center"/>
      <protection hidden="1"/>
    </xf>
    <xf numFmtId="0" fontId="32" fillId="8" borderId="32" xfId="0" applyFont="1" applyFill="1" applyBorder="1" applyProtection="1">
      <alignment vertical="center"/>
      <protection hidden="1"/>
    </xf>
    <xf numFmtId="0" fontId="32" fillId="5" borderId="22" xfId="0" applyFont="1" applyFill="1" applyBorder="1" applyProtection="1">
      <alignment vertical="center"/>
      <protection hidden="1"/>
    </xf>
    <xf numFmtId="0" fontId="32" fillId="5" borderId="0" xfId="0" applyFont="1" applyFill="1" applyProtection="1">
      <alignment vertical="center"/>
      <protection hidden="1"/>
    </xf>
    <xf numFmtId="0" fontId="32" fillId="5" borderId="32" xfId="0" applyFont="1" applyFill="1" applyBorder="1" applyProtection="1">
      <alignment vertical="center"/>
      <protection hidden="1"/>
    </xf>
    <xf numFmtId="0" fontId="33" fillId="5" borderId="0" xfId="0" applyFont="1" applyFill="1" applyProtection="1">
      <alignment vertical="center"/>
      <protection hidden="1"/>
    </xf>
    <xf numFmtId="0" fontId="35" fillId="5" borderId="33" xfId="0" applyFont="1" applyFill="1" applyBorder="1" applyAlignment="1" applyProtection="1">
      <alignment vertical="top" wrapText="1"/>
      <protection hidden="1"/>
    </xf>
    <xf numFmtId="0" fontId="35" fillId="5" borderId="0" xfId="0" applyFont="1" applyFill="1" applyAlignment="1" applyProtection="1">
      <alignment vertical="top" wrapText="1"/>
      <protection hidden="1"/>
    </xf>
    <xf numFmtId="0" fontId="32" fillId="5" borderId="18" xfId="0" applyFont="1" applyFill="1" applyBorder="1" applyProtection="1">
      <alignment vertical="center"/>
      <protection hidden="1"/>
    </xf>
    <xf numFmtId="0" fontId="35" fillId="5" borderId="18" xfId="0" applyFont="1" applyFill="1" applyBorder="1" applyProtection="1">
      <alignment vertical="center"/>
      <protection hidden="1"/>
    </xf>
    <xf numFmtId="0" fontId="32" fillId="5" borderId="55" xfId="0" applyFont="1" applyFill="1" applyBorder="1" applyProtection="1">
      <alignment vertical="center"/>
      <protection hidden="1"/>
    </xf>
    <xf numFmtId="0" fontId="32" fillId="8" borderId="65" xfId="0" applyFont="1" applyFill="1" applyBorder="1" applyProtection="1">
      <alignment vertical="center"/>
      <protection hidden="1"/>
    </xf>
    <xf numFmtId="0" fontId="33" fillId="0" borderId="0" xfId="4" applyFont="1" applyAlignment="1" applyProtection="1">
      <alignment vertical="center"/>
      <protection hidden="1"/>
    </xf>
    <xf numFmtId="0" fontId="33" fillId="8" borderId="0" xfId="4" applyFont="1" applyFill="1" applyAlignment="1" applyProtection="1">
      <alignment vertical="center"/>
      <protection hidden="1"/>
    </xf>
    <xf numFmtId="0" fontId="33" fillId="5" borderId="33" xfId="4" applyFont="1" applyFill="1" applyBorder="1" applyAlignment="1" applyProtection="1">
      <alignment vertical="center"/>
      <protection hidden="1"/>
    </xf>
    <xf numFmtId="0" fontId="20" fillId="5" borderId="0" xfId="4" applyFont="1" applyFill="1" applyAlignment="1" applyProtection="1">
      <alignment horizontal="left" vertical="center"/>
      <protection hidden="1"/>
    </xf>
    <xf numFmtId="0" fontId="20" fillId="5" borderId="0" xfId="4" applyFont="1" applyFill="1" applyAlignment="1" applyProtection="1">
      <alignment horizontal="left" vertical="top"/>
      <protection hidden="1"/>
    </xf>
    <xf numFmtId="0" fontId="38" fillId="5" borderId="0" xfId="4" applyFont="1" applyFill="1" applyAlignment="1" applyProtection="1">
      <alignment horizontal="left" vertical="center"/>
      <protection hidden="1"/>
    </xf>
    <xf numFmtId="0" fontId="38" fillId="5" borderId="0" xfId="5" applyFont="1" applyFill="1" applyAlignment="1" applyProtection="1">
      <alignment vertical="center"/>
      <protection hidden="1"/>
    </xf>
    <xf numFmtId="0" fontId="19" fillId="5" borderId="32" xfId="4" applyFont="1" applyFill="1" applyBorder="1" applyAlignment="1" applyProtection="1">
      <alignment vertical="center"/>
      <protection hidden="1"/>
    </xf>
    <xf numFmtId="0" fontId="0" fillId="8" borderId="0" xfId="5" applyFont="1" applyFill="1" applyAlignment="1" applyProtection="1">
      <alignment vertical="center"/>
      <protection hidden="1"/>
    </xf>
    <xf numFmtId="0" fontId="0" fillId="8" borderId="0" xfId="4" applyFont="1" applyFill="1" applyAlignment="1" applyProtection="1">
      <alignment horizontal="right" vertical="center"/>
      <protection hidden="1"/>
    </xf>
    <xf numFmtId="0" fontId="19" fillId="5" borderId="32" xfId="4" applyFont="1" applyFill="1" applyBorder="1" applyAlignment="1" applyProtection="1">
      <alignment horizontal="center" vertical="center"/>
      <protection hidden="1"/>
    </xf>
    <xf numFmtId="0" fontId="19" fillId="5" borderId="30" xfId="0" applyFont="1" applyFill="1" applyBorder="1" applyAlignment="1" applyProtection="1">
      <alignment horizontal="center" vertical="center"/>
      <protection hidden="1"/>
    </xf>
    <xf numFmtId="0" fontId="19" fillId="5" borderId="30" xfId="0" applyFont="1" applyFill="1" applyBorder="1" applyProtection="1">
      <alignment vertical="center"/>
      <protection hidden="1"/>
    </xf>
    <xf numFmtId="0" fontId="19" fillId="5" borderId="2" xfId="4" applyFont="1" applyFill="1" applyBorder="1" applyAlignment="1" applyProtection="1">
      <alignment horizontal="center" vertical="center"/>
      <protection hidden="1"/>
    </xf>
    <xf numFmtId="0" fontId="20" fillId="5" borderId="0" xfId="4" applyFont="1" applyFill="1" applyAlignment="1" applyProtection="1">
      <alignment vertical="top"/>
      <protection hidden="1"/>
    </xf>
    <xf numFmtId="0" fontId="20" fillId="5" borderId="32" xfId="4" applyFont="1" applyFill="1" applyBorder="1" applyAlignment="1" applyProtection="1">
      <alignment horizontal="center" vertical="center"/>
      <protection hidden="1"/>
    </xf>
    <xf numFmtId="0" fontId="20" fillId="5" borderId="33" xfId="4" applyFont="1" applyFill="1" applyBorder="1" applyAlignment="1" applyProtection="1">
      <alignment horizontal="center" vertical="center"/>
      <protection locked="0"/>
    </xf>
    <xf numFmtId="0" fontId="20" fillId="5" borderId="0" xfId="4" applyFont="1" applyFill="1" applyBorder="1" applyAlignment="1" applyProtection="1">
      <alignment horizontal="center" vertical="center"/>
      <protection locked="0"/>
    </xf>
    <xf numFmtId="0" fontId="20" fillId="5" borderId="32" xfId="4" applyFont="1" applyFill="1" applyBorder="1" applyAlignment="1" applyProtection="1">
      <alignment horizontal="center" vertical="center"/>
      <protection locked="0"/>
    </xf>
    <xf numFmtId="0" fontId="38" fillId="5" borderId="0" xfId="5" applyFont="1" applyFill="1" applyAlignment="1" applyProtection="1">
      <alignment vertical="top"/>
      <protection hidden="1"/>
    </xf>
    <xf numFmtId="0" fontId="19" fillId="5" borderId="56" xfId="0" applyFont="1" applyFill="1" applyBorder="1" applyAlignment="1" applyProtection="1">
      <alignment horizontal="center" vertical="center"/>
      <protection hidden="1"/>
    </xf>
    <xf numFmtId="0" fontId="19" fillId="5" borderId="56" xfId="0" applyFont="1" applyFill="1" applyBorder="1" applyProtection="1">
      <alignment vertical="center"/>
      <protection hidden="1"/>
    </xf>
    <xf numFmtId="0" fontId="20" fillId="5" borderId="57" xfId="4" applyFont="1" applyFill="1" applyBorder="1" applyAlignment="1" applyProtection="1">
      <alignment horizontal="center" vertical="center"/>
      <protection locked="0"/>
    </xf>
    <xf numFmtId="0" fontId="20" fillId="5" borderId="55" xfId="4" applyFont="1" applyFill="1" applyBorder="1" applyAlignment="1" applyProtection="1">
      <alignment horizontal="center" vertical="center"/>
      <protection locked="0"/>
    </xf>
    <xf numFmtId="0" fontId="38" fillId="5" borderId="0" xfId="5" applyFont="1" applyFill="1" applyBorder="1" applyAlignment="1" applyProtection="1">
      <alignment vertical="center"/>
      <protection hidden="1"/>
    </xf>
    <xf numFmtId="0" fontId="0" fillId="8" borderId="0" xfId="5" applyFont="1" applyFill="1" applyBorder="1" applyAlignment="1" applyProtection="1">
      <alignment vertical="center"/>
      <protection hidden="1"/>
    </xf>
    <xf numFmtId="49" fontId="0" fillId="8" borderId="0" xfId="5" applyNumberFormat="1" applyFont="1" applyFill="1" applyBorder="1" applyAlignment="1" applyProtection="1">
      <alignment horizontal="center" vertical="center" shrinkToFit="1"/>
      <protection hidden="1"/>
    </xf>
    <xf numFmtId="0" fontId="19" fillId="5" borderId="27" xfId="0" applyFont="1" applyFill="1" applyBorder="1" applyAlignment="1" applyProtection="1">
      <alignment horizontal="center" vertical="center"/>
      <protection hidden="1"/>
    </xf>
    <xf numFmtId="0" fontId="20" fillId="5" borderId="22" xfId="4" applyFont="1" applyFill="1" applyBorder="1" applyAlignment="1" applyProtection="1">
      <alignment horizontal="center" vertical="center" shrinkToFit="1"/>
      <protection locked="0"/>
    </xf>
    <xf numFmtId="0" fontId="19" fillId="5" borderId="2" xfId="4" applyFont="1" applyFill="1" applyBorder="1" applyAlignment="1" applyProtection="1">
      <alignment horizontal="right" vertical="center"/>
      <protection hidden="1"/>
    </xf>
    <xf numFmtId="0" fontId="20" fillId="5" borderId="33" xfId="4" applyFont="1" applyFill="1" applyBorder="1" applyAlignment="1" applyProtection="1">
      <alignment horizontal="left" vertical="center" shrinkToFit="1"/>
      <protection locked="0"/>
    </xf>
    <xf numFmtId="0" fontId="20" fillId="5" borderId="0" xfId="4" applyFont="1" applyFill="1" applyBorder="1" applyAlignment="1" applyProtection="1">
      <alignment horizontal="left" vertical="center" shrinkToFit="1"/>
      <protection locked="0"/>
    </xf>
    <xf numFmtId="0" fontId="20" fillId="5" borderId="0" xfId="4" applyFont="1" applyFill="1" applyBorder="1" applyAlignment="1" applyProtection="1">
      <alignment horizontal="center" vertical="center" shrinkToFit="1"/>
      <protection locked="0"/>
    </xf>
    <xf numFmtId="0" fontId="20" fillId="5" borderId="32" xfId="4" applyFont="1" applyFill="1" applyBorder="1" applyAlignment="1" applyProtection="1">
      <alignment horizontal="left" vertical="center" shrinkToFit="1"/>
      <protection locked="0"/>
    </xf>
    <xf numFmtId="0" fontId="20" fillId="5" borderId="57" xfId="4" applyFont="1" applyFill="1" applyBorder="1" applyAlignment="1" applyProtection="1">
      <alignment horizontal="left" vertical="center" shrinkToFit="1"/>
      <protection locked="0"/>
    </xf>
    <xf numFmtId="0" fontId="20" fillId="5" borderId="18" xfId="4" applyFont="1" applyFill="1" applyBorder="1" applyAlignment="1" applyProtection="1">
      <alignment horizontal="left" vertical="center" shrinkToFit="1"/>
      <protection locked="0"/>
    </xf>
    <xf numFmtId="0" fontId="20" fillId="5" borderId="55" xfId="4" applyFont="1" applyFill="1" applyBorder="1" applyAlignment="1" applyProtection="1">
      <alignment horizontal="left" vertical="center" shrinkToFit="1"/>
      <protection locked="0"/>
    </xf>
    <xf numFmtId="0" fontId="0" fillId="8" borderId="0" xfId="5" applyFont="1" applyFill="1" applyBorder="1" applyAlignment="1" applyProtection="1">
      <alignment horizontal="left" vertical="center" shrinkToFit="1"/>
      <protection hidden="1"/>
    </xf>
    <xf numFmtId="0" fontId="20" fillId="5" borderId="30" xfId="4" applyFont="1" applyFill="1" applyBorder="1" applyAlignment="1" applyProtection="1">
      <alignment horizontal="center" vertical="center"/>
      <protection hidden="1"/>
    </xf>
    <xf numFmtId="0" fontId="33" fillId="5" borderId="0" xfId="4" applyFont="1" applyFill="1" applyAlignment="1" applyProtection="1">
      <alignment vertical="center"/>
      <protection hidden="1"/>
    </xf>
    <xf numFmtId="176" fontId="19" fillId="5" borderId="57" xfId="4" applyNumberFormat="1" applyFont="1" applyFill="1" applyBorder="1" applyAlignment="1" applyProtection="1">
      <alignment horizontal="left" vertical="center"/>
      <protection hidden="1"/>
    </xf>
    <xf numFmtId="176" fontId="19" fillId="5" borderId="84" xfId="4" applyNumberFormat="1" applyFont="1" applyFill="1" applyBorder="1" applyAlignment="1" applyProtection="1">
      <alignment horizontal="left" vertical="center"/>
      <protection hidden="1"/>
    </xf>
    <xf numFmtId="0" fontId="20" fillId="5" borderId="16" xfId="4" applyFont="1" applyFill="1" applyBorder="1" applyAlignment="1" applyProtection="1">
      <alignment horizontal="center" vertical="center" wrapText="1"/>
      <protection hidden="1"/>
    </xf>
    <xf numFmtId="0" fontId="19" fillId="5" borderId="0" xfId="5" applyFont="1" applyFill="1" applyBorder="1" applyAlignment="1" applyProtection="1">
      <alignment horizontal="center"/>
      <protection hidden="1"/>
    </xf>
    <xf numFmtId="0" fontId="19" fillId="5" borderId="0" xfId="5" applyFont="1" applyFill="1" applyBorder="1" applyAlignment="1" applyProtection="1">
      <alignment horizontal="left" vertical="center" indent="1" shrinkToFit="1"/>
      <protection hidden="1"/>
    </xf>
    <xf numFmtId="0" fontId="19" fillId="5" borderId="0" xfId="5" applyFont="1" applyFill="1" applyBorder="1" applyAlignment="1" applyProtection="1">
      <alignment horizontal="left" shrinkToFit="1"/>
      <protection hidden="1"/>
    </xf>
    <xf numFmtId="0" fontId="19" fillId="5" borderId="18" xfId="4" applyFont="1" applyFill="1" applyBorder="1" applyAlignment="1" applyProtection="1">
      <alignment horizontal="center" vertical="center"/>
      <protection hidden="1"/>
    </xf>
    <xf numFmtId="0" fontId="19" fillId="5" borderId="22" xfId="0" applyFont="1" applyFill="1" applyBorder="1" applyAlignment="1" applyProtection="1">
      <alignment vertical="center"/>
      <protection hidden="1"/>
    </xf>
    <xf numFmtId="0" fontId="19" fillId="5" borderId="86" xfId="4" applyFont="1" applyFill="1" applyBorder="1" applyAlignment="1" applyProtection="1">
      <alignment vertical="center"/>
      <protection hidden="1"/>
    </xf>
    <xf numFmtId="0" fontId="19" fillId="5" borderId="33" xfId="4" applyFont="1" applyFill="1" applyBorder="1" applyAlignment="1" applyProtection="1">
      <alignment vertical="center"/>
      <protection hidden="1"/>
    </xf>
    <xf numFmtId="0" fontId="12" fillId="5" borderId="27" xfId="5" applyFont="1" applyFill="1" applyBorder="1" applyAlignment="1" applyProtection="1">
      <alignment horizontal="center" vertical="center"/>
      <protection hidden="1"/>
    </xf>
    <xf numFmtId="0" fontId="12" fillId="5" borderId="22" xfId="5" applyFont="1" applyFill="1" applyBorder="1" applyAlignment="1" applyProtection="1">
      <alignment horizontal="center" vertical="center"/>
      <protection hidden="1"/>
    </xf>
    <xf numFmtId="0" fontId="12" fillId="5" borderId="26" xfId="5" applyFont="1" applyFill="1" applyBorder="1" applyAlignment="1" applyProtection="1">
      <alignment horizontal="center" vertical="center"/>
      <protection hidden="1"/>
    </xf>
    <xf numFmtId="0" fontId="12" fillId="5" borderId="32" xfId="5" applyFont="1" applyFill="1" applyBorder="1" applyAlignment="1" applyProtection="1">
      <alignment horizontal="center" vertical="center"/>
      <protection hidden="1"/>
    </xf>
    <xf numFmtId="0" fontId="17" fillId="8" borderId="0" xfId="5" applyFont="1" applyFill="1" applyBorder="1" applyAlignment="1" applyProtection="1">
      <alignment horizontal="center" vertical="center"/>
      <protection hidden="1"/>
    </xf>
    <xf numFmtId="0" fontId="12" fillId="5" borderId="57" xfId="5" applyFont="1" applyFill="1" applyBorder="1" applyAlignment="1" applyProtection="1">
      <alignment horizontal="center" vertical="center"/>
      <protection hidden="1"/>
    </xf>
    <xf numFmtId="0" fontId="12" fillId="5" borderId="18" xfId="5" applyFont="1" applyFill="1" applyBorder="1" applyAlignment="1" applyProtection="1">
      <alignment horizontal="center" vertical="center"/>
      <protection hidden="1"/>
    </xf>
    <xf numFmtId="0" fontId="12" fillId="5" borderId="55" xfId="5" applyFont="1" applyFill="1" applyBorder="1" applyAlignment="1" applyProtection="1">
      <alignment horizontal="center" vertical="center"/>
      <protection hidden="1"/>
    </xf>
    <xf numFmtId="0" fontId="17" fillId="8" borderId="0" xfId="5" applyFont="1" applyFill="1" applyBorder="1" applyAlignment="1" applyProtection="1">
      <alignment horizontal="center" vertical="center" shrinkToFit="1"/>
      <protection hidden="1"/>
    </xf>
    <xf numFmtId="0" fontId="19" fillId="5" borderId="42" xfId="4" applyFont="1" applyFill="1" applyBorder="1" applyAlignment="1" applyProtection="1">
      <alignment horizontal="center" vertical="center"/>
      <protection hidden="1"/>
    </xf>
    <xf numFmtId="0" fontId="19" fillId="5" borderId="37" xfId="4" applyFont="1" applyFill="1" applyBorder="1" applyAlignment="1" applyProtection="1">
      <alignment horizontal="left" vertical="center"/>
      <protection hidden="1"/>
    </xf>
    <xf numFmtId="0" fontId="19" fillId="5" borderId="47" xfId="4" applyFont="1" applyFill="1" applyBorder="1" applyAlignment="1" applyProtection="1">
      <alignment horizontal="left" vertical="center"/>
      <protection hidden="1"/>
    </xf>
    <xf numFmtId="0" fontId="12" fillId="5" borderId="18" xfId="5" applyFont="1" applyFill="1" applyBorder="1" applyAlignment="1" applyProtection="1">
      <alignment horizontal="center" vertical="center" shrinkToFit="1"/>
      <protection hidden="1"/>
    </xf>
    <xf numFmtId="0" fontId="40" fillId="8" borderId="0" xfId="0" applyFont="1" applyFill="1" applyProtection="1">
      <alignment vertical="center"/>
      <protection hidden="1"/>
    </xf>
    <xf numFmtId="0" fontId="41" fillId="5" borderId="16" xfId="0" applyFont="1" applyFill="1" applyBorder="1" applyAlignment="1" applyProtection="1">
      <alignment horizontal="distributed" vertical="center"/>
      <protection hidden="1"/>
    </xf>
    <xf numFmtId="176" fontId="42" fillId="8" borderId="0" xfId="0" applyNumberFormat="1" applyFont="1" applyFill="1" applyProtection="1">
      <alignment vertical="center"/>
      <protection hidden="1"/>
    </xf>
    <xf numFmtId="0" fontId="42" fillId="8" borderId="0" xfId="0" applyNumberFormat="1" applyFont="1" applyFill="1" applyProtection="1">
      <alignment vertical="center"/>
      <protection hidden="1"/>
    </xf>
    <xf numFmtId="0" fontId="12" fillId="0" borderId="0" xfId="0" applyFont="1">
      <alignment vertical="center"/>
    </xf>
    <xf numFmtId="0" fontId="12" fillId="0" borderId="0" xfId="0" applyFont="1" applyAlignment="1">
      <alignment vertical="center" shrinkToFit="1"/>
    </xf>
    <xf numFmtId="0" fontId="12" fillId="8" borderId="0" xfId="0" applyFont="1" applyFill="1">
      <alignment vertical="center"/>
    </xf>
    <xf numFmtId="0" fontId="12" fillId="8" borderId="0" xfId="0" applyFont="1" applyFill="1" applyAlignment="1">
      <alignment vertical="center" shrinkToFit="1"/>
    </xf>
    <xf numFmtId="0" fontId="12" fillId="5" borderId="0" xfId="0" applyFont="1" applyFill="1" applyBorder="1">
      <alignment vertical="center"/>
    </xf>
    <xf numFmtId="0" fontId="12" fillId="5" borderId="0" xfId="0" applyFont="1" applyFill="1" applyBorder="1" applyAlignment="1">
      <alignment vertical="center" shrinkToFit="1"/>
    </xf>
    <xf numFmtId="0" fontId="12" fillId="5" borderId="0" xfId="0" applyFont="1" applyFill="1">
      <alignment vertical="center"/>
    </xf>
    <xf numFmtId="0" fontId="43" fillId="5" borderId="0" xfId="1" applyFont="1" applyFill="1" applyBorder="1" applyAlignment="1">
      <alignment vertical="center"/>
    </xf>
    <xf numFmtId="0" fontId="43" fillId="5" borderId="0" xfId="1" applyFont="1" applyFill="1" applyAlignment="1">
      <alignment vertical="center"/>
    </xf>
    <xf numFmtId="0" fontId="46" fillId="5" borderId="22" xfId="1" applyFont="1" applyFill="1" applyBorder="1" applyAlignment="1">
      <alignment horizontal="distributed" vertical="center" wrapText="1" indent="1"/>
    </xf>
    <xf numFmtId="0" fontId="43" fillId="5" borderId="33" xfId="1" applyFont="1" applyFill="1" applyBorder="1" applyAlignment="1">
      <alignment vertical="center"/>
    </xf>
    <xf numFmtId="0" fontId="46" fillId="5" borderId="26" xfId="1" applyFont="1" applyFill="1" applyBorder="1" applyAlignment="1">
      <alignment horizontal="distributed" vertical="center" indent="1"/>
    </xf>
    <xf numFmtId="0" fontId="46" fillId="5" borderId="27" xfId="1" applyFont="1" applyFill="1" applyBorder="1" applyAlignment="1">
      <alignment vertical="center"/>
    </xf>
    <xf numFmtId="0" fontId="46" fillId="5" borderId="0" xfId="1" applyFont="1" applyFill="1" applyAlignment="1">
      <alignment vertical="center"/>
    </xf>
    <xf numFmtId="0" fontId="46" fillId="5" borderId="22" xfId="1" applyFont="1" applyFill="1" applyBorder="1" applyAlignment="1">
      <alignment vertical="center"/>
    </xf>
    <xf numFmtId="0" fontId="46" fillId="5" borderId="26" xfId="1" applyFont="1" applyFill="1" applyBorder="1" applyAlignment="1">
      <alignment vertical="center"/>
    </xf>
    <xf numFmtId="0" fontId="43" fillId="5" borderId="27" xfId="1" applyFont="1" applyFill="1" applyBorder="1" applyAlignment="1">
      <alignment vertical="center"/>
    </xf>
    <xf numFmtId="0" fontId="43" fillId="5" borderId="22" xfId="1" applyFont="1" applyFill="1" applyBorder="1" applyAlignment="1">
      <alignment vertical="center"/>
    </xf>
    <xf numFmtId="0" fontId="43" fillId="5" borderId="26" xfId="1" applyFont="1" applyFill="1" applyBorder="1" applyAlignment="1">
      <alignment vertical="center"/>
    </xf>
    <xf numFmtId="0" fontId="43" fillId="5" borderId="0" xfId="1" applyFont="1" applyFill="1" applyAlignment="1">
      <alignment horizontal="distributed" vertical="center"/>
    </xf>
    <xf numFmtId="0" fontId="46" fillId="5" borderId="0" xfId="1" applyFont="1" applyFill="1" applyAlignment="1">
      <alignment horizontal="distributed" vertical="center"/>
    </xf>
    <xf numFmtId="0" fontId="46" fillId="5" borderId="0" xfId="1" applyFont="1" applyFill="1" applyBorder="1" applyAlignment="1">
      <alignment horizontal="distributed" vertical="center" wrapText="1" indent="1"/>
    </xf>
    <xf numFmtId="0" fontId="43" fillId="5" borderId="33" xfId="1" applyFont="1" applyFill="1" applyBorder="1" applyAlignment="1">
      <alignment horizontal="distributed" vertical="center" wrapText="1"/>
    </xf>
    <xf numFmtId="0" fontId="46" fillId="5" borderId="32" xfId="1" applyFont="1" applyFill="1" applyBorder="1" applyAlignment="1">
      <alignment horizontal="distributed" vertical="center" indent="1"/>
    </xf>
    <xf numFmtId="0" fontId="46" fillId="5" borderId="0" xfId="1" applyFont="1" applyFill="1" applyBorder="1" applyAlignment="1">
      <alignment horizontal="distributed" vertical="center" wrapText="1"/>
    </xf>
    <xf numFmtId="0" fontId="43" fillId="5" borderId="32" xfId="1" applyFont="1" applyFill="1" applyBorder="1" applyAlignment="1">
      <alignment vertical="center"/>
    </xf>
    <xf numFmtId="0" fontId="48" fillId="5" borderId="0" xfId="1" applyFont="1" applyFill="1" applyBorder="1" applyAlignment="1">
      <alignment horizontal="distributed" vertical="center" wrapText="1"/>
    </xf>
    <xf numFmtId="0" fontId="46" fillId="5" borderId="57" xfId="1" applyFont="1" applyFill="1" applyBorder="1" applyAlignment="1">
      <alignment vertical="center"/>
    </xf>
    <xf numFmtId="0" fontId="46" fillId="5" borderId="18" xfId="1" applyFont="1" applyFill="1" applyBorder="1" applyAlignment="1">
      <alignment vertical="center"/>
    </xf>
    <xf numFmtId="0" fontId="46" fillId="5" borderId="55" xfId="1" applyFont="1" applyFill="1" applyBorder="1" applyAlignment="1">
      <alignment vertical="center"/>
    </xf>
    <xf numFmtId="0" fontId="46" fillId="5" borderId="27" xfId="1" applyFont="1" applyFill="1" applyBorder="1" applyAlignment="1">
      <alignment horizontal="center" vertical="center"/>
    </xf>
    <xf numFmtId="0" fontId="46" fillId="5" borderId="26" xfId="1" applyFont="1" applyFill="1" applyBorder="1" applyAlignment="1">
      <alignment horizontal="center" vertical="center"/>
    </xf>
    <xf numFmtId="0" fontId="46" fillId="11" borderId="27" xfId="1" applyFont="1" applyFill="1" applyBorder="1" applyAlignment="1">
      <alignment horizontal="left" vertical="center" wrapText="1" indent="3"/>
    </xf>
    <xf numFmtId="0" fontId="46" fillId="11" borderId="26" xfId="1" applyFont="1" applyFill="1" applyBorder="1" applyAlignment="1">
      <alignment horizontal="left" vertical="center" wrapText="1" indent="3"/>
    </xf>
    <xf numFmtId="0" fontId="46" fillId="5" borderId="33" xfId="1" applyFont="1" applyFill="1" applyBorder="1" applyAlignment="1">
      <alignment horizontal="center" vertical="center"/>
    </xf>
    <xf numFmtId="0" fontId="46" fillId="5" borderId="0" xfId="1" applyFont="1" applyFill="1" applyBorder="1" applyAlignment="1">
      <alignment horizontal="center" vertical="center"/>
    </xf>
    <xf numFmtId="0" fontId="46" fillId="5" borderId="0" xfId="1" applyFont="1" applyFill="1" applyBorder="1" applyAlignment="1">
      <alignment vertical="center"/>
    </xf>
    <xf numFmtId="0" fontId="49" fillId="5" borderId="22" xfId="1" applyFont="1" applyFill="1" applyBorder="1" applyAlignment="1">
      <alignment vertical="center" wrapText="1"/>
    </xf>
    <xf numFmtId="0" fontId="50" fillId="5" borderId="0" xfId="1" applyFont="1" applyFill="1" applyAlignment="1">
      <alignment horizontal="left" vertical="center"/>
    </xf>
    <xf numFmtId="0" fontId="46" fillId="11" borderId="33" xfId="1" applyFont="1" applyFill="1" applyBorder="1" applyAlignment="1">
      <alignment horizontal="left" vertical="center" wrapText="1" indent="3"/>
    </xf>
    <xf numFmtId="0" fontId="46" fillId="11" borderId="32" xfId="1" applyFont="1" applyFill="1" applyBorder="1" applyAlignment="1">
      <alignment horizontal="left" vertical="center" wrapText="1" indent="3"/>
    </xf>
    <xf numFmtId="0" fontId="49" fillId="11" borderId="33" xfId="1" applyFont="1" applyFill="1" applyBorder="1" applyAlignment="1">
      <alignment vertical="center" wrapText="1"/>
    </xf>
    <xf numFmtId="0" fontId="49" fillId="11" borderId="32" xfId="1" applyFont="1" applyFill="1" applyBorder="1" applyAlignment="1">
      <alignment vertical="center" wrapText="1"/>
    </xf>
    <xf numFmtId="0" fontId="49" fillId="5" borderId="0" xfId="1" applyFont="1" applyFill="1" applyAlignment="1">
      <alignment vertical="center" wrapText="1"/>
    </xf>
    <xf numFmtId="0" fontId="46" fillId="11" borderId="33" xfId="1" applyFont="1" applyFill="1" applyBorder="1" applyAlignment="1">
      <alignment horizontal="center" vertical="center"/>
    </xf>
    <xf numFmtId="0" fontId="46" fillId="11" borderId="0" xfId="1" applyFont="1" applyFill="1" applyBorder="1" applyAlignment="1">
      <alignment horizontal="center" vertical="center"/>
    </xf>
    <xf numFmtId="0" fontId="46" fillId="11" borderId="32" xfId="1" applyFont="1" applyFill="1" applyBorder="1" applyAlignment="1">
      <alignment horizontal="center" vertical="center"/>
    </xf>
    <xf numFmtId="0" fontId="46" fillId="5" borderId="57" xfId="1" applyFont="1" applyFill="1" applyBorder="1" applyAlignment="1">
      <alignment horizontal="center" vertical="center"/>
    </xf>
    <xf numFmtId="0" fontId="46" fillId="5" borderId="55" xfId="1" applyFont="1" applyFill="1" applyBorder="1" applyAlignment="1">
      <alignment horizontal="center" vertical="center"/>
    </xf>
    <xf numFmtId="0" fontId="46" fillId="5" borderId="18" xfId="1" applyFont="1" applyFill="1" applyBorder="1" applyAlignment="1">
      <alignment horizontal="center" vertical="center"/>
    </xf>
    <xf numFmtId="0" fontId="46" fillId="11" borderId="57" xfId="1" applyFont="1" applyFill="1" applyBorder="1" applyAlignment="1">
      <alignment horizontal="center" vertical="center"/>
    </xf>
    <xf numFmtId="0" fontId="46" fillId="11" borderId="18" xfId="1" applyFont="1" applyFill="1" applyBorder="1" applyAlignment="1">
      <alignment horizontal="center" vertical="center"/>
    </xf>
    <xf numFmtId="0" fontId="46" fillId="11" borderId="55" xfId="1" applyFont="1" applyFill="1" applyBorder="1" applyAlignment="1">
      <alignment horizontal="center" vertical="center"/>
    </xf>
    <xf numFmtId="0" fontId="43" fillId="5" borderId="57" xfId="1" applyFont="1" applyFill="1" applyBorder="1" applyAlignment="1">
      <alignment vertical="center"/>
    </xf>
    <xf numFmtId="0" fontId="43" fillId="5" borderId="55" xfId="1" applyFont="1" applyFill="1" applyBorder="1" applyAlignment="1">
      <alignment vertical="center"/>
    </xf>
    <xf numFmtId="0" fontId="49" fillId="11" borderId="57" xfId="1" applyFont="1" applyFill="1" applyBorder="1" applyAlignment="1">
      <alignment vertical="center" wrapText="1"/>
    </xf>
    <xf numFmtId="0" fontId="49" fillId="11" borderId="55" xfId="1" applyFont="1" applyFill="1" applyBorder="1" applyAlignment="1">
      <alignment vertical="center" wrapText="1"/>
    </xf>
    <xf numFmtId="0" fontId="49" fillId="5" borderId="18" xfId="1" applyFont="1" applyFill="1" applyBorder="1" applyAlignment="1">
      <alignment vertical="center" wrapText="1"/>
    </xf>
    <xf numFmtId="0" fontId="46" fillId="5" borderId="22" xfId="1" applyFont="1" applyFill="1" applyBorder="1" applyAlignment="1">
      <alignment horizontal="distributed" vertical="center" indent="1"/>
    </xf>
    <xf numFmtId="0" fontId="43" fillId="5" borderId="0" xfId="1" applyFont="1" applyFill="1" applyBorder="1" applyAlignment="1">
      <alignment horizontal="distributed" vertical="center" indent="1"/>
    </xf>
    <xf numFmtId="0" fontId="46" fillId="5" borderId="0" xfId="1" applyFont="1" applyFill="1" applyBorder="1" applyAlignment="1">
      <alignment horizontal="distributed" vertical="center" indent="1"/>
    </xf>
    <xf numFmtId="0" fontId="48" fillId="5" borderId="33" xfId="1" applyFont="1" applyFill="1" applyBorder="1" applyAlignment="1">
      <alignment horizontal="distributed" vertical="center" wrapText="1"/>
    </xf>
    <xf numFmtId="176" fontId="43" fillId="5" borderId="0" xfId="1" applyNumberFormat="1" applyFont="1" applyFill="1" applyBorder="1" applyAlignment="1">
      <alignment horizontal="center" vertical="center"/>
    </xf>
    <xf numFmtId="0" fontId="45" fillId="5" borderId="0" xfId="1" applyFont="1" applyFill="1" applyBorder="1" applyAlignment="1">
      <alignment horizontal="center" vertical="top"/>
    </xf>
    <xf numFmtId="0" fontId="43" fillId="5" borderId="0" xfId="1" applyFont="1" applyFill="1" applyBorder="1" applyAlignment="1">
      <alignment horizontal="center" vertical="center"/>
    </xf>
    <xf numFmtId="0" fontId="43" fillId="5" borderId="0" xfId="1" applyFont="1" applyFill="1" applyBorder="1"/>
    <xf numFmtId="0" fontId="43" fillId="5" borderId="0" xfId="1" applyFont="1" applyFill="1" applyBorder="1" applyAlignment="1">
      <alignment horizontal="right" vertical="center"/>
    </xf>
    <xf numFmtId="0" fontId="43" fillId="5" borderId="0" xfId="1" applyFont="1" applyFill="1" applyBorder="1" applyAlignment="1">
      <alignment horizontal="left" vertical="center"/>
    </xf>
    <xf numFmtId="0" fontId="50" fillId="5" borderId="0" xfId="1" applyFont="1" applyFill="1" applyBorder="1" applyAlignment="1">
      <alignment horizontal="left" vertical="center"/>
    </xf>
    <xf numFmtId="0" fontId="43" fillId="11" borderId="26" xfId="1" applyFont="1" applyFill="1" applyBorder="1" applyAlignment="1">
      <alignment horizontal="left" vertical="center"/>
    </xf>
    <xf numFmtId="0" fontId="46" fillId="11" borderId="22" xfId="1" applyFont="1" applyFill="1" applyBorder="1" applyAlignment="1">
      <alignment horizontal="distributed" vertical="center" indent="1"/>
    </xf>
    <xf numFmtId="0" fontId="46" fillId="5" borderId="0" xfId="1" applyFont="1" applyFill="1" applyBorder="1" applyAlignment="1">
      <alignment horizontal="left" vertical="center" wrapText="1" indent="3"/>
    </xf>
    <xf numFmtId="0" fontId="43" fillId="11" borderId="32" xfId="1" applyFont="1" applyFill="1" applyBorder="1" applyAlignment="1">
      <alignment horizontal="left" vertical="center"/>
    </xf>
    <xf numFmtId="0" fontId="46" fillId="11" borderId="0" xfId="1" applyFont="1" applyFill="1" applyBorder="1" applyAlignment="1">
      <alignment horizontal="left" vertical="center" wrapText="1" indent="3"/>
    </xf>
    <xf numFmtId="0" fontId="46" fillId="11" borderId="33" xfId="1" applyFont="1" applyFill="1" applyBorder="1" applyAlignment="1">
      <alignment horizontal="distributed" vertical="center" indent="1"/>
    </xf>
    <xf numFmtId="0" fontId="46" fillId="11" borderId="0" xfId="1" applyFont="1" applyFill="1" applyBorder="1" applyAlignment="1">
      <alignment horizontal="distributed" vertical="center" indent="1"/>
    </xf>
    <xf numFmtId="0" fontId="46" fillId="11" borderId="32" xfId="1" applyFont="1" applyFill="1" applyBorder="1" applyAlignment="1">
      <alignment horizontal="distributed" vertical="center" indent="1"/>
    </xf>
    <xf numFmtId="0" fontId="46" fillId="11" borderId="32" xfId="1" applyFont="1" applyFill="1" applyBorder="1" applyAlignment="1">
      <alignment horizontal="center" vertical="center" wrapText="1"/>
    </xf>
    <xf numFmtId="0" fontId="46" fillId="11" borderId="33" xfId="1" applyFont="1" applyFill="1" applyBorder="1" applyAlignment="1">
      <alignment horizontal="center" vertical="center" wrapText="1"/>
    </xf>
    <xf numFmtId="0" fontId="12" fillId="5" borderId="0" xfId="0" applyFont="1" applyFill="1" applyAlignment="1">
      <alignment vertical="center" shrinkToFit="1"/>
    </xf>
    <xf numFmtId="0" fontId="52" fillId="8" borderId="0" xfId="0" applyFont="1" applyFill="1" applyBorder="1" applyAlignment="1">
      <alignment vertical="center" textRotation="255"/>
    </xf>
    <xf numFmtId="0" fontId="12" fillId="8" borderId="0" xfId="0" applyFont="1" applyFill="1" applyBorder="1">
      <alignment vertical="center"/>
    </xf>
    <xf numFmtId="0" fontId="43" fillId="8" borderId="0" xfId="1" applyFont="1" applyFill="1" applyBorder="1" applyAlignment="1">
      <alignment vertical="center"/>
    </xf>
    <xf numFmtId="0" fontId="50" fillId="8" borderId="0" xfId="1" applyFont="1" applyFill="1" applyBorder="1" applyAlignment="1">
      <alignment horizontal="left" vertical="center"/>
    </xf>
    <xf numFmtId="0" fontId="50" fillId="8" borderId="0" xfId="1" applyFont="1" applyFill="1" applyAlignment="1">
      <alignment horizontal="left" vertical="center"/>
    </xf>
    <xf numFmtId="0" fontId="43" fillId="8" borderId="0" xfId="1" applyFont="1" applyFill="1" applyAlignment="1">
      <alignment vertical="center"/>
    </xf>
    <xf numFmtId="49" fontId="43" fillId="11" borderId="32" xfId="1" applyNumberFormat="1" applyFont="1" applyFill="1" applyBorder="1" applyAlignment="1">
      <alignment horizontal="left" vertical="center"/>
    </xf>
    <xf numFmtId="0" fontId="54" fillId="0" borderId="0" xfId="0" applyFont="1">
      <alignment vertical="center"/>
    </xf>
    <xf numFmtId="0" fontId="54" fillId="8" borderId="0" xfId="0" applyFont="1" applyFill="1">
      <alignment vertical="center"/>
    </xf>
    <xf numFmtId="0" fontId="55" fillId="5" borderId="0" xfId="0" applyFont="1" applyFill="1" applyAlignment="1">
      <alignment horizontal="center" vertical="center"/>
    </xf>
    <xf numFmtId="0" fontId="55" fillId="5" borderId="26" xfId="0" applyFont="1" applyFill="1" applyBorder="1" applyAlignment="1">
      <alignment horizontal="distributed" vertical="center" indent="1"/>
    </xf>
    <xf numFmtId="0" fontId="55" fillId="5" borderId="0" xfId="0" applyFont="1" applyFill="1">
      <alignment vertical="center"/>
    </xf>
    <xf numFmtId="0" fontId="55" fillId="5" borderId="0" xfId="0" applyFont="1" applyFill="1" applyAlignment="1">
      <alignment horizontal="distributed" vertical="center" indent="2"/>
    </xf>
    <xf numFmtId="0" fontId="55" fillId="5" borderId="55" xfId="0" applyFont="1" applyFill="1" applyBorder="1" applyAlignment="1">
      <alignment horizontal="distributed" vertical="center" indent="1"/>
    </xf>
    <xf numFmtId="0" fontId="54" fillId="8" borderId="0" xfId="0" applyFont="1" applyFill="1" applyBorder="1">
      <alignment vertical="center"/>
    </xf>
    <xf numFmtId="0" fontId="55" fillId="5" borderId="26" xfId="0" applyFont="1" applyFill="1" applyBorder="1">
      <alignment vertical="center"/>
    </xf>
    <xf numFmtId="0" fontId="55" fillId="5" borderId="27" xfId="0" applyFont="1" applyFill="1" applyBorder="1">
      <alignment vertical="center"/>
    </xf>
    <xf numFmtId="0" fontId="55" fillId="5" borderId="32" xfId="0" applyFont="1" applyFill="1" applyBorder="1">
      <alignment vertical="center"/>
    </xf>
    <xf numFmtId="0" fontId="55" fillId="5" borderId="33" xfId="0" applyFont="1" applyFill="1" applyBorder="1">
      <alignment vertical="center"/>
    </xf>
    <xf numFmtId="0" fontId="55" fillId="5" borderId="22" xfId="0" applyFont="1" applyFill="1" applyBorder="1">
      <alignment vertical="center"/>
    </xf>
    <xf numFmtId="0" fontId="55" fillId="5" borderId="0" xfId="0" applyFont="1" applyFill="1" applyBorder="1">
      <alignment vertical="center"/>
    </xf>
    <xf numFmtId="0" fontId="55" fillId="5" borderId="20" xfId="0" applyFont="1" applyFill="1" applyBorder="1">
      <alignment vertical="center"/>
    </xf>
    <xf numFmtId="0" fontId="55" fillId="5" borderId="14" xfId="0" applyFont="1" applyFill="1" applyBorder="1">
      <alignment vertical="center"/>
    </xf>
    <xf numFmtId="0" fontId="55" fillId="5" borderId="18" xfId="0" applyFont="1" applyFill="1" applyBorder="1">
      <alignment vertical="center"/>
    </xf>
    <xf numFmtId="0" fontId="55" fillId="5" borderId="55" xfId="0" applyFont="1" applyFill="1" applyBorder="1">
      <alignment vertical="center"/>
    </xf>
    <xf numFmtId="0" fontId="55" fillId="5" borderId="57" xfId="0" applyFont="1" applyFill="1" applyBorder="1">
      <alignment vertical="center"/>
    </xf>
    <xf numFmtId="0" fontId="55" fillId="5" borderId="22" xfId="0" applyFont="1" applyFill="1" applyBorder="1" applyAlignment="1">
      <alignment horizontal="distributed" vertical="center"/>
    </xf>
    <xf numFmtId="0" fontId="55" fillId="5" borderId="18" xfId="0" applyFont="1" applyFill="1" applyBorder="1" applyAlignment="1">
      <alignment horizontal="distributed" vertical="center"/>
    </xf>
    <xf numFmtId="176" fontId="56" fillId="5" borderId="30" xfId="0" applyNumberFormat="1" applyFont="1" applyFill="1" applyBorder="1">
      <alignment vertical="center"/>
    </xf>
    <xf numFmtId="0" fontId="55" fillId="12" borderId="33" xfId="0" applyFont="1" applyFill="1" applyBorder="1" applyAlignment="1">
      <alignment horizontal="center" vertical="center"/>
    </xf>
    <xf numFmtId="0" fontId="55" fillId="12" borderId="32" xfId="0" applyFont="1" applyFill="1" applyBorder="1" applyAlignment="1">
      <alignment horizontal="center" vertical="center"/>
    </xf>
    <xf numFmtId="0" fontId="55" fillId="12" borderId="0" xfId="0" applyFont="1" applyFill="1" applyBorder="1">
      <alignment vertical="center"/>
    </xf>
    <xf numFmtId="0" fontId="55" fillId="5" borderId="30" xfId="0" applyFont="1" applyFill="1" applyBorder="1">
      <alignment vertical="center"/>
    </xf>
    <xf numFmtId="0" fontId="55" fillId="12" borderId="30" xfId="0" applyFont="1" applyFill="1" applyBorder="1">
      <alignment vertical="center"/>
    </xf>
    <xf numFmtId="0" fontId="55" fillId="12" borderId="57" xfId="0" applyFont="1" applyFill="1" applyBorder="1" applyAlignment="1">
      <alignment horizontal="center" vertical="center"/>
    </xf>
    <xf numFmtId="0" fontId="55" fillId="12" borderId="55" xfId="0" applyFont="1" applyFill="1" applyBorder="1" applyAlignment="1">
      <alignment horizontal="center" vertical="center"/>
    </xf>
    <xf numFmtId="0" fontId="54" fillId="8" borderId="0" xfId="0" applyFont="1" applyFill="1" applyBorder="1" applyAlignment="1">
      <alignment horizontal="center" vertical="center"/>
    </xf>
    <xf numFmtId="0" fontId="55" fillId="0" borderId="0" xfId="0" applyFont="1">
      <alignment vertical="center"/>
    </xf>
    <xf numFmtId="0" fontId="57" fillId="0" borderId="0" xfId="0" applyFont="1">
      <alignment vertical="center"/>
    </xf>
    <xf numFmtId="0" fontId="55" fillId="8" borderId="0" xfId="0" applyFont="1" applyFill="1">
      <alignment vertical="center"/>
    </xf>
    <xf numFmtId="0" fontId="57" fillId="8" borderId="0" xfId="0" applyFont="1" applyFill="1">
      <alignment vertical="center"/>
    </xf>
    <xf numFmtId="0" fontId="35" fillId="5" borderId="0" xfId="0" applyFont="1" applyFill="1" applyAlignment="1">
      <alignment horizontal="center" vertical="center"/>
    </xf>
    <xf numFmtId="0" fontId="55" fillId="5" borderId="0" xfId="0" applyFont="1" applyFill="1" applyAlignment="1">
      <alignment horizontal="left" vertical="center"/>
    </xf>
    <xf numFmtId="0" fontId="57" fillId="5" borderId="0" xfId="0" applyFont="1" applyFill="1">
      <alignment vertical="center"/>
    </xf>
    <xf numFmtId="49" fontId="57" fillId="5" borderId="33" xfId="0" applyNumberFormat="1" applyFont="1" applyFill="1" applyBorder="1" applyAlignment="1">
      <alignment horizontal="right" vertical="center"/>
    </xf>
    <xf numFmtId="0" fontId="57" fillId="5" borderId="0" xfId="0" applyFont="1" applyFill="1" applyBorder="1" applyAlignment="1">
      <alignment horizontal="left" vertical="center"/>
    </xf>
    <xf numFmtId="49" fontId="57" fillId="5" borderId="0" xfId="0" applyNumberFormat="1" applyFont="1" applyFill="1" applyBorder="1" applyAlignment="1">
      <alignment horizontal="right" vertical="top" wrapText="1"/>
    </xf>
    <xf numFmtId="0" fontId="57" fillId="5" borderId="0" xfId="0" applyFont="1" applyFill="1" applyBorder="1" applyAlignment="1">
      <alignment horizontal="left" vertical="top" wrapText="1"/>
    </xf>
    <xf numFmtId="49" fontId="57" fillId="5" borderId="0" xfId="0" applyNumberFormat="1" applyFont="1" applyFill="1" applyBorder="1" applyAlignment="1">
      <alignment horizontal="center" vertical="center" wrapText="1"/>
    </xf>
    <xf numFmtId="49" fontId="57" fillId="5" borderId="0" xfId="0" applyNumberFormat="1" applyFont="1" applyFill="1" applyAlignment="1">
      <alignment horizontal="center" vertical="top"/>
    </xf>
    <xf numFmtId="49" fontId="57" fillId="5" borderId="0" xfId="0" applyNumberFormat="1" applyFont="1" applyFill="1" applyBorder="1" applyAlignment="1">
      <alignment horizontal="center" vertical="top" wrapText="1"/>
    </xf>
    <xf numFmtId="49" fontId="57" fillId="5" borderId="33" xfId="0" applyNumberFormat="1" applyFont="1" applyFill="1" applyBorder="1">
      <alignment vertical="center"/>
    </xf>
    <xf numFmtId="0" fontId="57" fillId="8" borderId="0" xfId="0" applyFont="1" applyFill="1" applyBorder="1" applyAlignment="1">
      <alignment horizontal="left" vertical="top" wrapText="1"/>
    </xf>
    <xf numFmtId="0" fontId="56" fillId="5" borderId="0" xfId="0" applyFont="1" applyFill="1" applyBorder="1" applyAlignment="1">
      <alignment horizontal="left" vertical="top" wrapText="1"/>
    </xf>
    <xf numFmtId="0" fontId="56" fillId="5" borderId="0" xfId="0" applyFont="1" applyFill="1" applyBorder="1" applyAlignment="1">
      <alignment horizontal="left" vertical="top"/>
    </xf>
    <xf numFmtId="0" fontId="56" fillId="5" borderId="0" xfId="0" applyFont="1" applyFill="1" applyAlignment="1">
      <alignment horizontal="left" vertical="top"/>
    </xf>
    <xf numFmtId="0" fontId="0" fillId="5" borderId="0" xfId="0" applyFont="1" applyFill="1">
      <alignment vertical="center"/>
    </xf>
    <xf numFmtId="0" fontId="57" fillId="5" borderId="0" xfId="0" applyFont="1" applyFill="1" applyAlignment="1">
      <alignment vertical="top"/>
    </xf>
    <xf numFmtId="49" fontId="57" fillId="5" borderId="0" xfId="0" applyNumberFormat="1" applyFont="1" applyFill="1">
      <alignment vertical="center"/>
    </xf>
    <xf numFmtId="0" fontId="19" fillId="5" borderId="0" xfId="0" applyFont="1" applyFill="1" applyBorder="1" applyAlignment="1" applyProtection="1">
      <alignment horizontal="left" vertical="center" indent="1"/>
      <protection locked="0"/>
    </xf>
    <xf numFmtId="0" fontId="19" fillId="5" borderId="0" xfId="0" applyFont="1" applyFill="1" applyBorder="1" applyAlignment="1" applyProtection="1">
      <alignment horizontal="center" vertical="center"/>
      <protection locked="0"/>
    </xf>
    <xf numFmtId="0" fontId="19" fillId="5" borderId="0" xfId="0" applyFont="1" applyFill="1" applyAlignment="1" applyProtection="1">
      <alignment horizontal="left" vertical="center" indent="1"/>
      <protection locked="0"/>
    </xf>
    <xf numFmtId="0" fontId="19" fillId="5" borderId="0" xfId="0" applyFont="1" applyFill="1" applyBorder="1" applyAlignment="1" applyProtection="1">
      <alignment horizontal="right" vertical="center"/>
      <protection locked="0"/>
    </xf>
    <xf numFmtId="0" fontId="0" fillId="0" borderId="55" xfId="0" applyBorder="1">
      <alignment vertical="center"/>
    </xf>
    <xf numFmtId="0" fontId="35" fillId="0" borderId="0" xfId="0" applyFont="1">
      <alignment vertical="center"/>
    </xf>
    <xf numFmtId="0" fontId="35" fillId="8" borderId="0" xfId="0" applyFont="1" applyFill="1">
      <alignment vertical="center"/>
    </xf>
    <xf numFmtId="0" fontId="35" fillId="5" borderId="0" xfId="0" applyFont="1" applyFill="1">
      <alignment vertical="center"/>
    </xf>
    <xf numFmtId="0" fontId="35" fillId="5" borderId="7" xfId="0" applyFont="1" applyFill="1" applyBorder="1" applyProtection="1">
      <alignment vertical="center"/>
      <protection locked="0"/>
    </xf>
    <xf numFmtId="0" fontId="35" fillId="5" borderId="8" xfId="0" applyFont="1" applyFill="1" applyBorder="1" applyProtection="1">
      <alignment vertical="center"/>
      <protection locked="0"/>
    </xf>
    <xf numFmtId="0" fontId="35" fillId="5" borderId="16" xfId="0" applyFont="1" applyFill="1" applyBorder="1" applyProtection="1">
      <alignment vertical="center"/>
      <protection locked="0"/>
    </xf>
    <xf numFmtId="0" fontId="35" fillId="5" borderId="17" xfId="0" applyFont="1" applyFill="1" applyBorder="1" applyProtection="1">
      <alignment vertical="center"/>
      <protection locked="0"/>
    </xf>
    <xf numFmtId="0" fontId="17" fillId="5" borderId="15" xfId="0" applyFont="1" applyFill="1" applyBorder="1" applyAlignment="1">
      <alignment horizontal="center" vertical="center"/>
    </xf>
    <xf numFmtId="0" fontId="17" fillId="5" borderId="16" xfId="0" applyFont="1" applyFill="1" applyBorder="1" applyAlignment="1">
      <alignment horizontal="center" vertical="center"/>
    </xf>
    <xf numFmtId="0" fontId="17" fillId="5" borderId="16" xfId="0" applyFont="1" applyFill="1" applyBorder="1" applyAlignment="1">
      <alignment horizontal="center" vertical="center" shrinkToFit="1"/>
    </xf>
    <xf numFmtId="0" fontId="35" fillId="5" borderId="60" xfId="0" applyFont="1" applyFill="1" applyBorder="1" applyProtection="1">
      <alignment vertical="center"/>
      <protection locked="0"/>
    </xf>
    <xf numFmtId="0" fontId="35" fillId="5" borderId="51" xfId="0" applyFont="1" applyFill="1" applyBorder="1" applyProtection="1">
      <alignment vertical="center"/>
      <protection locked="0"/>
    </xf>
    <xf numFmtId="0" fontId="61" fillId="8" borderId="0" xfId="0" applyFont="1" applyFill="1">
      <alignment vertical="center"/>
    </xf>
    <xf numFmtId="0" fontId="35" fillId="0" borderId="16" xfId="0" applyFont="1" applyFill="1" applyBorder="1">
      <alignment vertical="center"/>
    </xf>
    <xf numFmtId="0" fontId="35" fillId="8" borderId="0" xfId="0" applyFont="1" applyFill="1" applyProtection="1">
      <alignment vertical="center"/>
      <protection locked="0"/>
    </xf>
    <xf numFmtId="0" fontId="61" fillId="8" borderId="0" xfId="0" applyFont="1" applyFill="1" applyProtection="1">
      <alignment vertical="center"/>
      <protection locked="0"/>
    </xf>
    <xf numFmtId="49" fontId="19" fillId="0" borderId="0" xfId="6" applyNumberFormat="1" applyFont="1"/>
    <xf numFmtId="0" fontId="19" fillId="0" borderId="0" xfId="6" applyFont="1"/>
    <xf numFmtId="0" fontId="0" fillId="5" borderId="0" xfId="0" applyFont="1" applyFill="1" applyBorder="1">
      <alignment vertical="center"/>
    </xf>
    <xf numFmtId="49" fontId="19" fillId="8" borderId="0" xfId="6" applyNumberFormat="1" applyFont="1" applyFill="1"/>
    <xf numFmtId="49" fontId="19" fillId="5" borderId="0" xfId="6" applyNumberFormat="1" applyFont="1" applyFill="1"/>
    <xf numFmtId="49" fontId="20" fillId="5" borderId="0" xfId="4" applyNumberFormat="1" applyFont="1" applyFill="1" applyBorder="1" applyAlignment="1">
      <alignment horizontal="center" vertical="center"/>
    </xf>
    <xf numFmtId="49" fontId="62" fillId="5" borderId="0" xfId="6" applyNumberFormat="1" applyFont="1" applyFill="1" applyAlignment="1">
      <alignment horizontal="distributed" indent="12"/>
    </xf>
    <xf numFmtId="49" fontId="19" fillId="5" borderId="43" xfId="6" applyNumberFormat="1" applyFont="1" applyFill="1" applyBorder="1" applyAlignment="1" applyProtection="1">
      <alignment vertical="center"/>
      <protection hidden="1"/>
    </xf>
    <xf numFmtId="49" fontId="10" fillId="5" borderId="9" xfId="6" applyNumberFormat="1" applyFont="1" applyFill="1" applyBorder="1" applyAlignment="1" applyProtection="1">
      <alignment horizontal="left" vertical="center" indent="2"/>
      <protection hidden="1"/>
    </xf>
    <xf numFmtId="49" fontId="20" fillId="5" borderId="9" xfId="6" applyNumberFormat="1" applyFont="1" applyFill="1" applyBorder="1" applyAlignment="1" applyProtection="1">
      <alignment vertical="center"/>
      <protection hidden="1"/>
    </xf>
    <xf numFmtId="0" fontId="19" fillId="5" borderId="82" xfId="6" applyFont="1" applyFill="1" applyBorder="1" applyAlignment="1" applyProtection="1">
      <alignment horizontal="distributed" vertical="center" indent="1"/>
      <protection hidden="1"/>
    </xf>
    <xf numFmtId="0" fontId="19" fillId="5" borderId="80" xfId="6" applyFont="1" applyFill="1" applyBorder="1" applyAlignment="1" applyProtection="1">
      <alignment horizontal="distributed" vertical="center" indent="1"/>
      <protection hidden="1"/>
    </xf>
    <xf numFmtId="49" fontId="19" fillId="5" borderId="0" xfId="6" applyNumberFormat="1" applyFont="1" applyFill="1" applyBorder="1"/>
    <xf numFmtId="49" fontId="19" fillId="5" borderId="0" xfId="6" applyNumberFormat="1" applyFont="1" applyFill="1" applyBorder="1" applyAlignment="1">
      <alignment vertical="center"/>
    </xf>
    <xf numFmtId="49" fontId="19" fillId="5" borderId="0" xfId="6" applyNumberFormat="1" applyFont="1" applyFill="1" applyBorder="1" applyAlignment="1">
      <alignment horizontal="right" vertical="center"/>
    </xf>
    <xf numFmtId="49" fontId="19" fillId="5" borderId="0" xfId="6" applyNumberFormat="1" applyFont="1" applyFill="1" applyAlignment="1">
      <alignment vertical="center"/>
    </xf>
    <xf numFmtId="49" fontId="19" fillId="5" borderId="0" xfId="6" applyNumberFormat="1" applyFont="1" applyFill="1" applyAlignment="1">
      <alignment horizontal="right" vertical="center"/>
    </xf>
    <xf numFmtId="0" fontId="19" fillId="8" borderId="0" xfId="6" applyFont="1" applyFill="1"/>
    <xf numFmtId="0" fontId="19" fillId="5" borderId="0" xfId="6" applyFont="1" applyFill="1"/>
    <xf numFmtId="0" fontId="19" fillId="5" borderId="0" xfId="5" applyFont="1" applyFill="1" applyBorder="1" applyAlignment="1">
      <alignment horizontal="center"/>
    </xf>
    <xf numFmtId="0" fontId="62" fillId="5" borderId="0" xfId="6" applyFont="1" applyFill="1" applyAlignment="1">
      <alignment horizontal="distributed" indent="12"/>
    </xf>
    <xf numFmtId="0" fontId="19" fillId="5" borderId="45" xfId="6" applyFont="1" applyFill="1" applyBorder="1" applyAlignment="1" applyProtection="1">
      <alignment vertical="center"/>
      <protection hidden="1"/>
    </xf>
    <xf numFmtId="0" fontId="10" fillId="5" borderId="0" xfId="6" applyFont="1" applyFill="1" applyAlignment="1" applyProtection="1">
      <alignment horizontal="left" vertical="center" indent="2"/>
      <protection hidden="1"/>
    </xf>
    <xf numFmtId="0" fontId="19" fillId="5" borderId="0" xfId="6" applyFont="1" applyFill="1" applyBorder="1"/>
    <xf numFmtId="0" fontId="19" fillId="5" borderId="0" xfId="6" applyFont="1" applyFill="1" applyBorder="1" applyAlignment="1">
      <alignment vertical="center"/>
    </xf>
    <xf numFmtId="0" fontId="19" fillId="5" borderId="0" xfId="6" applyFont="1" applyFill="1" applyAlignment="1">
      <alignment vertical="center"/>
    </xf>
    <xf numFmtId="0" fontId="19" fillId="5" borderId="54" xfId="6" applyFont="1" applyFill="1" applyBorder="1" applyAlignment="1">
      <alignment horizontal="center" vertical="center"/>
    </xf>
    <xf numFmtId="0" fontId="19" fillId="5" borderId="94" xfId="6" applyFont="1" applyFill="1" applyBorder="1" applyAlignment="1">
      <alignment horizontal="center" vertical="center"/>
    </xf>
    <xf numFmtId="0" fontId="19" fillId="5" borderId="95" xfId="6" applyFont="1" applyFill="1" applyBorder="1" applyAlignment="1">
      <alignment vertical="center"/>
    </xf>
    <xf numFmtId="0" fontId="19" fillId="5" borderId="96" xfId="6" applyFont="1" applyFill="1" applyBorder="1" applyAlignment="1">
      <alignment horizontal="center" vertical="center"/>
    </xf>
    <xf numFmtId="0" fontId="19" fillId="5" borderId="54" xfId="6" applyFont="1" applyFill="1" applyBorder="1" applyAlignment="1" applyProtection="1">
      <alignment horizontal="center" vertical="center"/>
      <protection locked="0"/>
    </xf>
    <xf numFmtId="0" fontId="19" fillId="5" borderId="96" xfId="6" applyFont="1" applyFill="1" applyBorder="1" applyAlignment="1" applyProtection="1">
      <alignment horizontal="center" vertical="center"/>
      <protection locked="0"/>
    </xf>
    <xf numFmtId="0" fontId="19" fillId="5" borderId="0" xfId="6" applyFont="1" applyFill="1" applyProtection="1">
      <protection hidden="1"/>
    </xf>
    <xf numFmtId="0" fontId="20" fillId="5" borderId="0" xfId="6" applyFont="1" applyFill="1" applyProtection="1">
      <protection hidden="1"/>
    </xf>
    <xf numFmtId="185" fontId="19" fillId="5" borderId="33" xfId="6" applyNumberFormat="1" applyFont="1" applyFill="1" applyBorder="1" applyAlignment="1" applyProtection="1">
      <alignment horizontal="left" vertical="center" indent="1"/>
      <protection hidden="1"/>
    </xf>
    <xf numFmtId="176" fontId="19" fillId="5" borderId="33" xfId="6" applyNumberFormat="1" applyFont="1" applyFill="1" applyBorder="1" applyAlignment="1" applyProtection="1">
      <alignment horizontal="right" vertical="center" indent="1"/>
      <protection hidden="1"/>
    </xf>
    <xf numFmtId="0" fontId="19" fillId="5" borderId="57" xfId="6" applyFont="1" applyFill="1" applyBorder="1" applyAlignment="1">
      <alignment vertical="center"/>
    </xf>
    <xf numFmtId="0" fontId="19" fillId="5" borderId="18" xfId="6" applyFont="1" applyFill="1" applyBorder="1" applyAlignment="1">
      <alignment vertical="center"/>
    </xf>
    <xf numFmtId="0" fontId="19" fillId="5" borderId="94" xfId="6" applyFont="1" applyFill="1" applyBorder="1" applyAlignment="1">
      <alignment vertical="center"/>
    </xf>
    <xf numFmtId="0" fontId="19" fillId="5" borderId="109" xfId="6" applyFont="1" applyFill="1" applyBorder="1" applyAlignment="1">
      <alignment vertical="center"/>
    </xf>
    <xf numFmtId="0" fontId="19" fillId="5" borderId="18" xfId="6" applyFont="1" applyFill="1" applyBorder="1"/>
    <xf numFmtId="0" fontId="19" fillId="5" borderId="57" xfId="6" applyFont="1" applyFill="1" applyBorder="1"/>
    <xf numFmtId="0" fontId="19" fillId="5" borderId="55" xfId="6" applyFont="1" applyFill="1" applyBorder="1"/>
    <xf numFmtId="0" fontId="19" fillId="5" borderId="110" xfId="6" applyFont="1" applyFill="1" applyBorder="1"/>
    <xf numFmtId="0" fontId="19" fillId="5" borderId="111" xfId="6" applyFont="1" applyFill="1" applyBorder="1" applyAlignment="1">
      <alignment vertical="center"/>
    </xf>
    <xf numFmtId="0" fontId="19" fillId="5" borderId="50" xfId="6" applyFont="1" applyFill="1" applyBorder="1" applyAlignment="1">
      <alignment vertical="center"/>
    </xf>
    <xf numFmtId="0" fontId="20" fillId="5" borderId="0" xfId="7" applyFont="1" applyFill="1" applyBorder="1" applyAlignment="1" applyProtection="1">
      <alignment horizontal="left" vertical="center" shrinkToFit="1"/>
      <protection hidden="1"/>
    </xf>
    <xf numFmtId="185" fontId="19" fillId="5" borderId="32" xfId="6" applyNumberFormat="1" applyFont="1" applyFill="1" applyBorder="1" applyAlignment="1" applyProtection="1">
      <alignment horizontal="left" vertical="center" indent="1"/>
      <protection hidden="1"/>
    </xf>
    <xf numFmtId="176" fontId="19" fillId="5" borderId="33" xfId="6" applyNumberFormat="1" applyFont="1" applyFill="1" applyBorder="1" applyAlignment="1" applyProtection="1">
      <alignment horizontal="left" vertical="center" indent="1"/>
      <protection hidden="1"/>
    </xf>
    <xf numFmtId="176" fontId="19" fillId="5" borderId="32" xfId="6" applyNumberFormat="1" applyFont="1" applyFill="1" applyBorder="1" applyAlignment="1" applyProtection="1">
      <alignment horizontal="left" vertical="center" indent="1"/>
      <protection hidden="1"/>
    </xf>
    <xf numFmtId="38" fontId="20" fillId="5" borderId="45" xfId="6" applyNumberFormat="1" applyFont="1" applyFill="1" applyBorder="1" applyAlignment="1" applyProtection="1">
      <alignment vertical="center"/>
      <protection hidden="1"/>
    </xf>
    <xf numFmtId="0" fontId="20" fillId="5" borderId="0" xfId="7" applyFont="1" applyFill="1" applyBorder="1" applyAlignment="1" applyProtection="1">
      <alignment horizontal="center" vertical="center" shrinkToFit="1"/>
      <protection hidden="1"/>
    </xf>
    <xf numFmtId="0" fontId="20" fillId="5" borderId="45" xfId="6" applyFont="1" applyFill="1" applyBorder="1" applyAlignment="1" applyProtection="1">
      <alignment vertical="center"/>
      <protection hidden="1"/>
    </xf>
    <xf numFmtId="38" fontId="20" fillId="5" borderId="45" xfId="4" applyNumberFormat="1" applyFont="1" applyFill="1" applyBorder="1" applyAlignment="1" applyProtection="1">
      <alignment horizontal="right" vertical="center"/>
      <protection hidden="1"/>
    </xf>
    <xf numFmtId="0" fontId="19" fillId="5" borderId="112" xfId="6" applyFont="1" applyFill="1" applyBorder="1" applyAlignment="1">
      <alignment vertical="center"/>
    </xf>
    <xf numFmtId="0" fontId="19" fillId="5" borderId="22" xfId="6" applyFont="1" applyFill="1" applyBorder="1" applyAlignment="1">
      <alignment vertical="center"/>
    </xf>
    <xf numFmtId="0" fontId="19" fillId="5" borderId="27" xfId="6" applyFont="1" applyFill="1" applyBorder="1" applyAlignment="1">
      <alignment vertical="center"/>
    </xf>
    <xf numFmtId="0" fontId="19" fillId="5" borderId="26" xfId="6" applyFont="1" applyFill="1" applyBorder="1" applyAlignment="1">
      <alignment vertical="center"/>
    </xf>
    <xf numFmtId="0" fontId="19" fillId="5" borderId="22" xfId="6" applyFont="1" applyFill="1" applyBorder="1"/>
    <xf numFmtId="0" fontId="19" fillId="5" borderId="27" xfId="6" applyFont="1" applyFill="1" applyBorder="1"/>
    <xf numFmtId="0" fontId="19" fillId="5" borderId="26" xfId="6" applyFont="1" applyFill="1" applyBorder="1"/>
    <xf numFmtId="0" fontId="19" fillId="5" borderId="111" xfId="6" applyFont="1" applyFill="1" applyBorder="1"/>
    <xf numFmtId="0" fontId="19" fillId="5" borderId="114" xfId="6" applyFont="1" applyFill="1" applyBorder="1" applyAlignment="1">
      <alignment vertical="center"/>
    </xf>
    <xf numFmtId="0" fontId="19" fillId="5" borderId="37" xfId="6" applyFont="1" applyFill="1" applyBorder="1" applyAlignment="1" applyProtection="1">
      <alignment vertical="center"/>
      <protection hidden="1"/>
    </xf>
    <xf numFmtId="0" fontId="20" fillId="5" borderId="37" xfId="6" applyFont="1" applyFill="1" applyBorder="1" applyAlignment="1" applyProtection="1">
      <alignment vertical="center"/>
      <protection hidden="1"/>
    </xf>
    <xf numFmtId="0" fontId="20" fillId="5" borderId="37" xfId="7" applyFont="1" applyFill="1" applyBorder="1" applyAlignment="1" applyProtection="1">
      <alignment horizontal="left" vertical="center" indent="1" shrinkToFit="1"/>
      <protection hidden="1"/>
    </xf>
    <xf numFmtId="185" fontId="19" fillId="5" borderId="42" xfId="6" applyNumberFormat="1" applyFont="1" applyFill="1" applyBorder="1" applyAlignment="1" applyProtection="1">
      <alignment horizontal="left" vertical="center" indent="1"/>
      <protection hidden="1"/>
    </xf>
    <xf numFmtId="185" fontId="19" fillId="5" borderId="41" xfId="6" applyNumberFormat="1" applyFont="1" applyFill="1" applyBorder="1" applyAlignment="1" applyProtection="1">
      <alignment horizontal="left" vertical="center" indent="1"/>
      <protection hidden="1"/>
    </xf>
    <xf numFmtId="0" fontId="4" fillId="8" borderId="64" xfId="8" applyFont="1" applyFill="1" applyBorder="1" applyAlignment="1" applyProtection="1">
      <alignment horizontal="center" vertical="center"/>
      <protection hidden="1"/>
    </xf>
    <xf numFmtId="0" fontId="4" fillId="8" borderId="0" xfId="8" applyFill="1" applyBorder="1" applyAlignment="1" applyProtection="1">
      <alignment horizontal="center" vertical="center"/>
      <protection hidden="1"/>
    </xf>
    <xf numFmtId="0" fontId="19" fillId="0" borderId="0" xfId="6" applyFont="1" applyProtection="1">
      <protection hidden="1"/>
    </xf>
    <xf numFmtId="0" fontId="19" fillId="8" borderId="0" xfId="6" applyFont="1" applyFill="1" applyProtection="1">
      <protection hidden="1"/>
    </xf>
    <xf numFmtId="0" fontId="19" fillId="5" borderId="43" xfId="6" applyFont="1" applyFill="1" applyBorder="1" applyAlignment="1" applyProtection="1">
      <alignment vertical="center"/>
      <protection hidden="1"/>
    </xf>
    <xf numFmtId="0" fontId="10" fillId="5" borderId="9" xfId="6" applyFont="1" applyFill="1" applyBorder="1" applyAlignment="1" applyProtection="1">
      <alignment horizontal="left" vertical="center" indent="2"/>
      <protection hidden="1"/>
    </xf>
    <xf numFmtId="0" fontId="20" fillId="5" borderId="9" xfId="6" applyFont="1" applyFill="1" applyBorder="1" applyAlignment="1" applyProtection="1">
      <alignment vertical="center"/>
      <protection hidden="1"/>
    </xf>
    <xf numFmtId="0" fontId="20" fillId="5" borderId="80" xfId="6" applyFont="1" applyFill="1" applyBorder="1" applyAlignment="1" applyProtection="1">
      <alignment vertical="center"/>
      <protection hidden="1"/>
    </xf>
    <xf numFmtId="0" fontId="20" fillId="5" borderId="120" xfId="6" applyFont="1" applyFill="1" applyBorder="1" applyAlignment="1" applyProtection="1">
      <alignment horizontal="right" vertical="center" shrinkToFit="1"/>
      <protection locked="0"/>
    </xf>
    <xf numFmtId="0" fontId="20" fillId="5" borderId="121" xfId="6" applyFont="1" applyFill="1" applyBorder="1" applyAlignment="1" applyProtection="1">
      <alignment horizontal="right" vertical="center" shrinkToFit="1"/>
      <protection locked="0"/>
    </xf>
    <xf numFmtId="0" fontId="20" fillId="5" borderId="32" xfId="6" applyFont="1" applyFill="1" applyBorder="1" applyAlignment="1" applyProtection="1">
      <alignment vertical="center"/>
      <protection hidden="1"/>
    </xf>
    <xf numFmtId="0" fontId="20" fillId="5" borderId="122" xfId="6" applyFont="1" applyFill="1" applyBorder="1" applyAlignment="1" applyProtection="1">
      <alignment horizontal="center" vertical="center" shrinkToFit="1"/>
      <protection locked="0"/>
    </xf>
    <xf numFmtId="0" fontId="20" fillId="5" borderId="108" xfId="6" applyFont="1" applyFill="1" applyBorder="1" applyAlignment="1" applyProtection="1">
      <alignment horizontal="center" vertical="center" shrinkToFit="1"/>
      <protection locked="0"/>
    </xf>
    <xf numFmtId="0" fontId="20" fillId="5" borderId="123" xfId="6" applyFont="1" applyFill="1" applyBorder="1" applyAlignment="1" applyProtection="1">
      <alignment horizontal="center" vertical="center" shrinkToFit="1"/>
      <protection locked="0"/>
    </xf>
    <xf numFmtId="0" fontId="20" fillId="5" borderId="124" xfId="6" applyFont="1" applyFill="1" applyBorder="1" applyAlignment="1" applyProtection="1">
      <alignment horizontal="center" vertical="center" shrinkToFit="1"/>
      <protection locked="0"/>
    </xf>
    <xf numFmtId="0" fontId="19" fillId="5" borderId="0" xfId="6" applyFont="1" applyFill="1" applyBorder="1" applyProtection="1">
      <protection hidden="1"/>
    </xf>
    <xf numFmtId="176" fontId="19" fillId="5" borderId="33" xfId="4" applyNumberFormat="1" applyFont="1" applyFill="1" applyBorder="1" applyAlignment="1" applyProtection="1">
      <alignment horizontal="left" vertical="center"/>
      <protection hidden="1"/>
    </xf>
    <xf numFmtId="176" fontId="19" fillId="5" borderId="32" xfId="6" applyNumberFormat="1" applyFont="1" applyFill="1" applyBorder="1" applyAlignment="1" applyProtection="1">
      <alignment horizontal="left" vertical="center"/>
      <protection hidden="1"/>
    </xf>
    <xf numFmtId="49" fontId="20" fillId="5" borderId="46" xfId="6" applyNumberFormat="1" applyFont="1" applyFill="1" applyBorder="1" applyAlignment="1" applyProtection="1">
      <alignment horizontal="center" vertical="center"/>
      <protection locked="0"/>
    </xf>
    <xf numFmtId="0" fontId="20" fillId="5" borderId="41" xfId="6" applyFont="1" applyFill="1" applyBorder="1" applyAlignment="1" applyProtection="1">
      <alignment vertical="center"/>
      <protection hidden="1"/>
    </xf>
    <xf numFmtId="176" fontId="24" fillId="8" borderId="0" xfId="0" applyNumberFormat="1" applyFont="1" applyFill="1" applyProtection="1">
      <alignment vertical="center"/>
      <protection hidden="1"/>
    </xf>
    <xf numFmtId="0" fontId="24" fillId="0" borderId="0" xfId="0" applyFont="1" applyProtection="1">
      <alignment vertical="center"/>
      <protection hidden="1"/>
    </xf>
    <xf numFmtId="185" fontId="19" fillId="5" borderId="57" xfId="6" applyNumberFormat="1" applyFont="1" applyFill="1" applyBorder="1" applyAlignment="1" applyProtection="1">
      <alignment horizontal="left" vertical="center" indent="1"/>
      <protection hidden="1"/>
    </xf>
    <xf numFmtId="0" fontId="19" fillId="5" borderId="33" xfId="0" applyFont="1" applyFill="1" applyBorder="1" applyAlignment="1" applyProtection="1">
      <alignment horizontal="center" vertical="center"/>
      <protection locked="0"/>
    </xf>
    <xf numFmtId="0" fontId="19" fillId="5" borderId="32" xfId="4" applyFont="1" applyFill="1" applyBorder="1" applyAlignment="1" applyProtection="1">
      <alignment horizontal="center" vertical="center"/>
      <protection locked="0"/>
    </xf>
    <xf numFmtId="178" fontId="20" fillId="5" borderId="46" xfId="6" applyNumberFormat="1" applyFont="1" applyFill="1" applyBorder="1" applyAlignment="1" applyProtection="1">
      <alignment horizontal="center" vertical="center"/>
      <protection locked="0"/>
    </xf>
    <xf numFmtId="0" fontId="63" fillId="8" borderId="0" xfId="0" applyFont="1" applyFill="1" applyBorder="1" applyAlignment="1" applyProtection="1">
      <alignment vertical="center" wrapText="1"/>
      <protection hidden="1"/>
    </xf>
    <xf numFmtId="0" fontId="12" fillId="5" borderId="0" xfId="0" applyFont="1" applyFill="1" applyProtection="1">
      <alignment vertical="center"/>
      <protection hidden="1"/>
    </xf>
    <xf numFmtId="0" fontId="12" fillId="0" borderId="16" xfId="0" applyFont="1" applyBorder="1" applyAlignment="1" applyProtection="1">
      <alignment horizontal="center" vertical="center"/>
      <protection hidden="1"/>
    </xf>
    <xf numFmtId="0" fontId="12" fillId="5" borderId="30" xfId="0" applyFont="1" applyFill="1" applyBorder="1" applyAlignment="1" applyProtection="1">
      <alignment horizontal="center" vertical="center" textRotation="255" shrinkToFit="1"/>
      <protection hidden="1"/>
    </xf>
    <xf numFmtId="0" fontId="12" fillId="5" borderId="0" xfId="0" applyFont="1" applyFill="1" applyAlignment="1" applyProtection="1">
      <alignment horizontal="left" vertical="center"/>
      <protection hidden="1"/>
    </xf>
    <xf numFmtId="0" fontId="20" fillId="5" borderId="0" xfId="0" applyFont="1" applyFill="1" applyAlignment="1" applyProtection="1">
      <alignment horizontal="right" vertical="center"/>
      <protection hidden="1"/>
    </xf>
    <xf numFmtId="0" fontId="12" fillId="5" borderId="30" xfId="0" applyFont="1" applyFill="1" applyBorder="1" applyAlignment="1" applyProtection="1">
      <alignment horizontal="center" vertical="center"/>
      <protection hidden="1"/>
    </xf>
    <xf numFmtId="176" fontId="20" fillId="5" borderId="0" xfId="0" applyNumberFormat="1" applyFont="1" applyFill="1" applyBorder="1" applyAlignment="1" applyProtection="1">
      <alignment horizontal="distributed" vertical="center" indent="1"/>
      <protection locked="0"/>
    </xf>
    <xf numFmtId="0" fontId="20" fillId="5" borderId="0" xfId="0" applyFont="1" applyFill="1" applyAlignment="1" applyProtection="1">
      <alignment horizontal="left" vertical="center" indent="1"/>
      <protection hidden="1"/>
    </xf>
    <xf numFmtId="0" fontId="20" fillId="5" borderId="32" xfId="6" applyFont="1" applyFill="1" applyBorder="1" applyAlignment="1" applyProtection="1">
      <alignment horizontal="left" vertical="center" indent="1"/>
      <protection hidden="1"/>
    </xf>
    <xf numFmtId="0" fontId="12" fillId="5" borderId="30" xfId="0" applyFont="1" applyFill="1" applyBorder="1" applyAlignment="1" applyProtection="1">
      <alignment horizontal="left" vertical="center"/>
      <protection hidden="1"/>
    </xf>
    <xf numFmtId="176" fontId="20" fillId="5" borderId="0" xfId="0" applyNumberFormat="1" applyFont="1" applyFill="1" applyAlignment="1" applyProtection="1">
      <alignment horizontal="distributed" vertical="center" indent="1"/>
      <protection hidden="1"/>
    </xf>
    <xf numFmtId="0" fontId="20" fillId="5" borderId="32" xfId="0" applyFont="1" applyFill="1" applyBorder="1" applyAlignment="1" applyProtection="1">
      <alignment horizontal="left" vertical="center"/>
      <protection hidden="1"/>
    </xf>
    <xf numFmtId="0" fontId="12" fillId="5" borderId="30" xfId="0" applyFont="1" applyFill="1" applyBorder="1" applyProtection="1">
      <alignment vertical="center"/>
      <protection hidden="1"/>
    </xf>
    <xf numFmtId="0" fontId="29" fillId="5" borderId="131" xfId="0" applyFont="1" applyFill="1" applyBorder="1" applyAlignment="1" applyProtection="1">
      <alignment horizontal="center" vertical="center"/>
      <protection hidden="1"/>
    </xf>
    <xf numFmtId="0" fontId="0" fillId="5" borderId="132" xfId="0" applyFont="1" applyFill="1" applyBorder="1" applyProtection="1">
      <alignment vertical="center"/>
      <protection hidden="1"/>
    </xf>
    <xf numFmtId="0" fontId="64" fillId="8" borderId="0" xfId="0" applyFont="1" applyFill="1" applyProtection="1">
      <alignment vertical="center"/>
      <protection hidden="1"/>
    </xf>
    <xf numFmtId="0" fontId="19" fillId="0" borderId="0" xfId="0" applyFont="1" applyProtection="1">
      <alignment vertical="center"/>
      <protection hidden="1"/>
    </xf>
    <xf numFmtId="0" fontId="19" fillId="8" borderId="0" xfId="0" applyFont="1" applyFill="1" applyProtection="1">
      <alignment vertical="center"/>
      <protection hidden="1"/>
    </xf>
    <xf numFmtId="0" fontId="19" fillId="5" borderId="33" xfId="0" applyFont="1" applyFill="1" applyBorder="1" applyProtection="1">
      <alignment vertical="center"/>
      <protection hidden="1"/>
    </xf>
    <xf numFmtId="0" fontId="19" fillId="5" borderId="18" xfId="0" applyFont="1" applyFill="1" applyBorder="1" applyProtection="1">
      <alignment vertical="center"/>
      <protection hidden="1"/>
    </xf>
    <xf numFmtId="0" fontId="19" fillId="5" borderId="22" xfId="0" applyFont="1" applyFill="1" applyBorder="1" applyAlignment="1" applyProtection="1">
      <alignment horizontal="left" vertical="center" indent="1"/>
      <protection locked="0"/>
    </xf>
    <xf numFmtId="0" fontId="19" fillId="5" borderId="0" xfId="0" applyFont="1" applyFill="1" applyBorder="1" applyAlignment="1" applyProtection="1">
      <alignment horizontal="center" vertical="center" textRotation="255"/>
      <protection hidden="1"/>
    </xf>
    <xf numFmtId="0" fontId="19" fillId="5" borderId="22" xfId="0" applyFont="1" applyFill="1" applyBorder="1" applyProtection="1">
      <alignment vertical="center"/>
      <protection hidden="1"/>
    </xf>
    <xf numFmtId="0" fontId="19" fillId="5" borderId="26" xfId="0" applyFont="1" applyFill="1" applyBorder="1" applyProtection="1">
      <alignment vertical="center"/>
      <protection hidden="1"/>
    </xf>
    <xf numFmtId="0" fontId="19" fillId="5" borderId="24" xfId="0" applyFont="1" applyFill="1" applyBorder="1" applyProtection="1">
      <alignment vertical="center"/>
      <protection hidden="1"/>
    </xf>
    <xf numFmtId="0" fontId="19" fillId="5" borderId="32" xfId="0" applyFont="1" applyFill="1" applyBorder="1" applyAlignment="1" applyProtection="1">
      <alignment horizontal="right" vertical="center"/>
      <protection hidden="1"/>
    </xf>
    <xf numFmtId="0" fontId="19" fillId="5" borderId="24" xfId="0" applyFont="1" applyFill="1" applyBorder="1" applyAlignment="1" applyProtection="1">
      <alignment horizontal="center" vertical="center"/>
      <protection hidden="1"/>
    </xf>
    <xf numFmtId="0" fontId="19" fillId="5" borderId="57" xfId="0" applyFont="1" applyFill="1" applyBorder="1" applyProtection="1">
      <alignment vertical="center"/>
      <protection hidden="1"/>
    </xf>
    <xf numFmtId="0" fontId="19" fillId="5" borderId="55" xfId="0" applyFont="1" applyFill="1" applyBorder="1" applyProtection="1">
      <alignment vertical="center"/>
      <protection hidden="1"/>
    </xf>
    <xf numFmtId="0" fontId="19" fillId="5" borderId="18" xfId="0" applyFont="1" applyFill="1" applyBorder="1" applyAlignment="1" applyProtection="1">
      <alignment horizontal="left" vertical="center" indent="1"/>
      <protection locked="0"/>
    </xf>
    <xf numFmtId="0" fontId="20" fillId="5" borderId="27" xfId="0" applyFont="1" applyFill="1" applyBorder="1" applyAlignment="1" applyProtection="1">
      <alignment horizontal="center" vertical="center"/>
      <protection locked="0"/>
    </xf>
    <xf numFmtId="0" fontId="20" fillId="5" borderId="26" xfId="4" applyFont="1" applyFill="1" applyBorder="1" applyAlignment="1" applyProtection="1">
      <alignment horizontal="center" vertical="center"/>
      <protection locked="0"/>
    </xf>
    <xf numFmtId="0" fontId="20" fillId="5" borderId="33" xfId="0" applyFont="1" applyFill="1" applyBorder="1" applyAlignment="1" applyProtection="1">
      <alignment horizontal="center" vertical="center"/>
      <protection hidden="1"/>
    </xf>
    <xf numFmtId="0" fontId="20" fillId="5" borderId="57" xfId="0" applyFont="1" applyFill="1" applyBorder="1" applyAlignment="1" applyProtection="1">
      <alignment horizontal="center"/>
      <protection hidden="1"/>
    </xf>
    <xf numFmtId="0" fontId="20" fillId="5" borderId="18" xfId="0" applyFont="1" applyFill="1" applyBorder="1" applyAlignment="1" applyProtection="1">
      <alignment horizontal="center" vertical="center"/>
      <protection hidden="1"/>
    </xf>
    <xf numFmtId="0" fontId="12" fillId="5" borderId="55" xfId="0" applyFont="1" applyFill="1" applyBorder="1" applyAlignment="1" applyProtection="1">
      <alignment horizontal="center" vertical="top" wrapText="1"/>
      <protection hidden="1"/>
    </xf>
    <xf numFmtId="0" fontId="12" fillId="5" borderId="0" xfId="0" applyFont="1" applyFill="1" applyBorder="1" applyAlignment="1" applyProtection="1">
      <alignment horizontal="center" vertical="top" wrapText="1"/>
      <protection hidden="1"/>
    </xf>
    <xf numFmtId="0" fontId="20" fillId="5" borderId="20" xfId="0" applyFont="1" applyFill="1" applyBorder="1" applyAlignment="1" applyProtection="1">
      <alignment horizontal="center" wrapText="1"/>
      <protection hidden="1"/>
    </xf>
    <xf numFmtId="0" fontId="20" fillId="5" borderId="14" xfId="0"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top" wrapText="1"/>
      <protection hidden="1"/>
    </xf>
    <xf numFmtId="0" fontId="12" fillId="5" borderId="33" xfId="0" applyFont="1" applyFill="1" applyBorder="1" applyAlignment="1" applyProtection="1">
      <alignment horizontal="center" vertical="top" wrapText="1"/>
      <protection hidden="1"/>
    </xf>
    <xf numFmtId="0" fontId="20" fillId="5" borderId="22" xfId="0" applyFont="1" applyFill="1" applyBorder="1" applyAlignment="1" applyProtection="1">
      <alignment horizontal="center" vertical="center"/>
      <protection hidden="1"/>
    </xf>
    <xf numFmtId="0" fontId="12" fillId="5" borderId="30" xfId="0" applyFont="1" applyFill="1" applyBorder="1" applyAlignment="1" applyProtection="1">
      <alignment horizontal="center" vertical="top" wrapText="1"/>
      <protection hidden="1"/>
    </xf>
    <xf numFmtId="178" fontId="19" fillId="5" borderId="0" xfId="0" applyNumberFormat="1" applyFont="1" applyFill="1" applyBorder="1" applyAlignment="1" applyProtection="1">
      <alignment horizontal="left" vertical="center"/>
      <protection locked="0"/>
    </xf>
    <xf numFmtId="0" fontId="12" fillId="5" borderId="30" xfId="0" applyFont="1" applyFill="1" applyBorder="1" applyAlignment="1" applyProtection="1">
      <alignment horizontal="center" vertical="top"/>
      <protection hidden="1"/>
    </xf>
    <xf numFmtId="0" fontId="20" fillId="5" borderId="57" xfId="0" applyFont="1" applyFill="1" applyBorder="1" applyAlignment="1" applyProtection="1">
      <alignment horizontal="center" vertical="center" wrapText="1"/>
      <protection locked="0"/>
    </xf>
    <xf numFmtId="0" fontId="20" fillId="5" borderId="57" xfId="0" applyFont="1" applyFill="1" applyBorder="1" applyAlignment="1" applyProtection="1">
      <alignment horizontal="center"/>
      <protection locked="0"/>
    </xf>
    <xf numFmtId="178" fontId="19" fillId="5" borderId="0" xfId="0" applyNumberFormat="1" applyFont="1" applyFill="1" applyAlignment="1" applyProtection="1">
      <alignment horizontal="left" vertical="center"/>
      <protection locked="0"/>
    </xf>
    <xf numFmtId="0" fontId="19" fillId="5" borderId="0" xfId="0" applyFont="1" applyFill="1" applyAlignment="1" applyProtection="1">
      <alignment horizontal="center" vertical="center" shrinkToFit="1"/>
      <protection hidden="1"/>
    </xf>
    <xf numFmtId="0" fontId="19" fillId="5" borderId="0" xfId="0" applyFont="1" applyFill="1" applyAlignment="1" applyProtection="1">
      <alignment horizontal="center" vertical="center"/>
      <protection hidden="1"/>
    </xf>
    <xf numFmtId="0" fontId="19" fillId="5" borderId="18" xfId="0" applyFont="1" applyFill="1" applyBorder="1" applyAlignment="1" applyProtection="1">
      <alignment horizontal="center" vertical="center" shrinkToFit="1"/>
      <protection hidden="1"/>
    </xf>
    <xf numFmtId="0" fontId="0" fillId="8" borderId="22" xfId="0" applyFont="1" applyFill="1" applyBorder="1" applyProtection="1">
      <alignment vertical="center"/>
      <protection hidden="1"/>
    </xf>
    <xf numFmtId="0" fontId="37" fillId="5" borderId="0" xfId="0" applyFont="1" applyFill="1" applyBorder="1" applyAlignment="1" applyProtection="1">
      <alignment horizontal="center"/>
      <protection hidden="1"/>
    </xf>
    <xf numFmtId="0" fontId="19" fillId="5" borderId="57" xfId="0" applyFont="1" applyFill="1" applyBorder="1" applyAlignment="1" applyProtection="1">
      <alignment horizontal="left" vertical="center"/>
      <protection locked="0"/>
    </xf>
    <xf numFmtId="186" fontId="20" fillId="5" borderId="27" xfId="4" applyNumberFormat="1" applyFont="1" applyFill="1" applyBorder="1" applyAlignment="1" applyProtection="1">
      <alignment horizontal="center" vertical="center" shrinkToFit="1"/>
      <protection locked="0"/>
    </xf>
    <xf numFmtId="186" fontId="20" fillId="5" borderId="26" xfId="4" applyNumberFormat="1" applyFont="1" applyFill="1" applyBorder="1" applyAlignment="1" applyProtection="1">
      <alignment horizontal="center" vertical="center" shrinkToFit="1"/>
      <protection locked="0"/>
    </xf>
    <xf numFmtId="186" fontId="20" fillId="5" borderId="0" xfId="4" applyNumberFormat="1" applyFont="1" applyFill="1" applyBorder="1" applyAlignment="1" applyProtection="1">
      <alignment horizontal="center" vertical="center" shrinkToFit="1"/>
      <protection locked="0"/>
    </xf>
    <xf numFmtId="186" fontId="20" fillId="5" borderId="33" xfId="4" applyNumberFormat="1" applyFont="1" applyFill="1" applyBorder="1" applyAlignment="1" applyProtection="1">
      <alignment horizontal="center" vertical="center" shrinkToFit="1"/>
      <protection locked="0"/>
    </xf>
    <xf numFmtId="186" fontId="20" fillId="5" borderId="32" xfId="4" applyNumberFormat="1" applyFont="1" applyFill="1" applyBorder="1" applyAlignment="1" applyProtection="1">
      <alignment horizontal="center" vertical="center" shrinkToFit="1"/>
      <protection locked="0"/>
    </xf>
    <xf numFmtId="0" fontId="20" fillId="5" borderId="33" xfId="0" applyFont="1" applyFill="1" applyBorder="1" applyAlignment="1" applyProtection="1">
      <alignment horizontal="center" vertical="center" wrapText="1"/>
      <protection locked="0"/>
    </xf>
    <xf numFmtId="0" fontId="20" fillId="5" borderId="32" xfId="0" applyFont="1" applyFill="1" applyBorder="1" applyAlignment="1" applyProtection="1">
      <alignment horizontal="center" vertical="center" wrapText="1"/>
      <protection locked="0"/>
    </xf>
    <xf numFmtId="0" fontId="20" fillId="5" borderId="0" xfId="0" applyFont="1" applyFill="1" applyBorder="1" applyAlignment="1" applyProtection="1">
      <alignment horizontal="center" vertical="center" wrapText="1"/>
      <protection locked="0"/>
    </xf>
    <xf numFmtId="0" fontId="20" fillId="5" borderId="55" xfId="0" applyFont="1" applyFill="1" applyBorder="1" applyAlignment="1" applyProtection="1">
      <alignment horizontal="center" vertical="center" wrapText="1"/>
      <protection locked="0"/>
    </xf>
    <xf numFmtId="0" fontId="20" fillId="5" borderId="55" xfId="0" applyFont="1" applyFill="1" applyBorder="1" applyAlignment="1" applyProtection="1">
      <alignment horizontal="center"/>
      <protection locked="0"/>
    </xf>
    <xf numFmtId="0" fontId="20" fillId="5" borderId="0" xfId="0" applyFont="1" applyFill="1" applyBorder="1" applyAlignment="1" applyProtection="1">
      <alignment horizontal="center"/>
      <protection locked="0"/>
    </xf>
    <xf numFmtId="0" fontId="20" fillId="5" borderId="22" xfId="0" applyFont="1" applyFill="1" applyBorder="1" applyAlignment="1" applyProtection="1">
      <alignment horizontal="center"/>
      <protection locked="0"/>
    </xf>
    <xf numFmtId="0" fontId="65" fillId="5" borderId="22" xfId="0" applyFont="1" applyFill="1" applyBorder="1" applyAlignment="1" applyProtection="1">
      <alignment horizontal="distributed" vertical="center" indent="14"/>
      <protection hidden="1"/>
    </xf>
    <xf numFmtId="0" fontId="18" fillId="5" borderId="22" xfId="0" applyFont="1" applyFill="1" applyBorder="1" applyAlignment="1" applyProtection="1">
      <alignment horizontal="distributed" vertical="center" indent="14"/>
      <protection hidden="1"/>
    </xf>
    <xf numFmtId="0" fontId="10" fillId="5" borderId="32" xfId="0" applyFont="1" applyFill="1" applyBorder="1" applyAlignment="1" applyProtection="1">
      <alignment vertical="center"/>
      <protection hidden="1"/>
    </xf>
    <xf numFmtId="0" fontId="19" fillId="5" borderId="0" xfId="0" applyFont="1" applyFill="1" applyBorder="1" applyAlignment="1" applyProtection="1">
      <alignment horizontal="distributed" vertical="center" indent="15"/>
      <protection hidden="1"/>
    </xf>
    <xf numFmtId="49" fontId="20" fillId="5" borderId="32" xfId="0" applyNumberFormat="1" applyFont="1" applyFill="1" applyBorder="1" applyAlignment="1" applyProtection="1">
      <alignment horizontal="left" vertical="center"/>
      <protection hidden="1"/>
    </xf>
    <xf numFmtId="49" fontId="20" fillId="5" borderId="0" xfId="0" applyNumberFormat="1" applyFont="1" applyFill="1" applyAlignment="1" applyProtection="1">
      <alignment horizontal="left" vertical="center"/>
      <protection hidden="1"/>
    </xf>
    <xf numFmtId="0" fontId="20" fillId="5" borderId="32" xfId="0" applyFont="1" applyFill="1" applyBorder="1" applyProtection="1">
      <alignment vertical="center"/>
      <protection hidden="1"/>
    </xf>
    <xf numFmtId="176" fontId="19" fillId="5" borderId="0" xfId="0" applyNumberFormat="1" applyFont="1" applyFill="1" applyBorder="1" applyAlignment="1" applyProtection="1">
      <alignment horizontal="left" vertical="center" indent="2"/>
      <protection hidden="1"/>
    </xf>
    <xf numFmtId="0" fontId="19" fillId="5" borderId="32" xfId="0" applyFont="1" applyFill="1" applyBorder="1" applyAlignment="1" applyProtection="1">
      <alignment horizontal="distributed" vertical="center" indent="2"/>
      <protection hidden="1"/>
    </xf>
    <xf numFmtId="178" fontId="19" fillId="5" borderId="0" xfId="0" applyNumberFormat="1" applyFont="1" applyFill="1" applyBorder="1" applyProtection="1">
      <alignment vertical="center"/>
      <protection locked="0"/>
    </xf>
    <xf numFmtId="0" fontId="19" fillId="5" borderId="32" xfId="0" applyFont="1" applyFill="1" applyBorder="1" applyAlignment="1" applyProtection="1">
      <alignment horizontal="left" vertical="center" indent="2"/>
      <protection hidden="1"/>
    </xf>
    <xf numFmtId="0" fontId="18" fillId="5" borderId="18" xfId="0" applyFont="1" applyFill="1" applyBorder="1" applyAlignment="1" applyProtection="1">
      <alignment horizontal="distributed" vertical="center" indent="15"/>
      <protection hidden="1"/>
    </xf>
    <xf numFmtId="0" fontId="19" fillId="5" borderId="18" xfId="0" applyFont="1" applyFill="1" applyBorder="1" applyAlignment="1" applyProtection="1">
      <alignment horizontal="left" vertical="center" indent="2"/>
      <protection hidden="1"/>
    </xf>
    <xf numFmtId="0" fontId="65" fillId="5" borderId="18" xfId="0" applyFont="1" applyFill="1" applyBorder="1" applyAlignment="1" applyProtection="1">
      <alignment horizontal="distributed" vertical="center" indent="14"/>
      <protection hidden="1"/>
    </xf>
    <xf numFmtId="0" fontId="24" fillId="8" borderId="0" xfId="0" applyFont="1" applyFill="1" applyBorder="1" applyProtection="1">
      <alignment vertical="center"/>
      <protection locked="0"/>
    </xf>
    <xf numFmtId="0" fontId="20" fillId="5" borderId="0" xfId="5" applyFont="1" applyFill="1" applyBorder="1" applyAlignment="1">
      <alignment horizontal="center"/>
    </xf>
    <xf numFmtId="0" fontId="20" fillId="5" borderId="24" xfId="6" applyFont="1" applyFill="1" applyBorder="1" applyProtection="1">
      <protection hidden="1"/>
    </xf>
    <xf numFmtId="0" fontId="20" fillId="5" borderId="30" xfId="6" applyFont="1" applyFill="1" applyBorder="1" applyProtection="1">
      <protection hidden="1"/>
    </xf>
    <xf numFmtId="0" fontId="20" fillId="5" borderId="0" xfId="6" applyFont="1" applyFill="1" applyBorder="1"/>
    <xf numFmtId="38" fontId="20" fillId="5" borderId="0" xfId="6" applyNumberFormat="1" applyFont="1" applyFill="1" applyBorder="1" applyAlignment="1" applyProtection="1">
      <alignment vertical="center"/>
      <protection hidden="1"/>
    </xf>
    <xf numFmtId="38" fontId="20" fillId="5" borderId="0" xfId="4" applyNumberFormat="1" applyFont="1" applyFill="1" applyBorder="1" applyAlignment="1" applyProtection="1">
      <alignment horizontal="right" vertical="center"/>
      <protection hidden="1"/>
    </xf>
    <xf numFmtId="176" fontId="24" fillId="8" borderId="0" xfId="0" applyNumberFormat="1" applyFont="1" applyFill="1">
      <alignment vertical="center"/>
    </xf>
    <xf numFmtId="0" fontId="4" fillId="13" borderId="70" xfId="8" applyFont="1" applyFill="1" applyBorder="1" applyAlignment="1" applyProtection="1">
      <alignment horizontal="center" vertical="center"/>
      <protection hidden="1"/>
    </xf>
    <xf numFmtId="0" fontId="4" fillId="13" borderId="0" xfId="8" applyFont="1" applyFill="1" applyBorder="1" applyAlignment="1" applyProtection="1">
      <alignment horizontal="center" vertical="center"/>
      <protection hidden="1"/>
    </xf>
    <xf numFmtId="0" fontId="0" fillId="5" borderId="27" xfId="0" applyFont="1" applyFill="1" applyBorder="1">
      <alignment vertical="center"/>
    </xf>
    <xf numFmtId="0" fontId="0" fillId="5" borderId="22" xfId="0" applyFont="1" applyFill="1" applyBorder="1">
      <alignment vertical="center"/>
    </xf>
    <xf numFmtId="0" fontId="0" fillId="5" borderId="14" xfId="0" applyFont="1" applyFill="1" applyBorder="1">
      <alignment vertical="center"/>
    </xf>
    <xf numFmtId="0" fontId="0" fillId="5" borderId="26" xfId="0" applyFont="1" applyFill="1" applyBorder="1">
      <alignment vertical="center"/>
    </xf>
    <xf numFmtId="0" fontId="19" fillId="5" borderId="22" xfId="6" applyFont="1" applyFill="1" applyBorder="1" applyAlignment="1" applyProtection="1">
      <alignment horizontal="left" vertical="distributed" wrapText="1" indent="2" shrinkToFit="1"/>
      <protection hidden="1"/>
    </xf>
    <xf numFmtId="0" fontId="20" fillId="5" borderId="22" xfId="6" applyFont="1" applyFill="1" applyBorder="1" applyAlignment="1" applyProtection="1">
      <alignment horizontal="left" vertical="distributed" wrapText="1" indent="2" shrinkToFit="1"/>
      <protection locked="0"/>
    </xf>
    <xf numFmtId="0" fontId="20" fillId="5" borderId="26" xfId="6" applyFont="1" applyFill="1" applyBorder="1" applyAlignment="1" applyProtection="1">
      <alignment horizontal="center" vertical="center" shrinkToFit="1"/>
      <protection locked="0"/>
    </xf>
    <xf numFmtId="0" fontId="19" fillId="5" borderId="32" xfId="6" applyFont="1" applyFill="1" applyBorder="1"/>
    <xf numFmtId="0" fontId="19" fillId="5" borderId="0" xfId="6" applyFont="1" applyFill="1" applyAlignment="1" applyProtection="1">
      <alignment horizontal="left" vertical="distributed" indent="2" shrinkToFit="1"/>
      <protection hidden="1"/>
    </xf>
    <xf numFmtId="0" fontId="20" fillId="5" borderId="0" xfId="6" applyFont="1" applyFill="1" applyBorder="1" applyAlignment="1" applyProtection="1">
      <alignment horizontal="left" vertical="distributed" indent="2" shrinkToFit="1"/>
      <protection locked="0"/>
    </xf>
    <xf numFmtId="0" fontId="20" fillId="5" borderId="0" xfId="6" applyFont="1" applyFill="1" applyAlignment="1" applyProtection="1">
      <alignment horizontal="left" vertical="distributed" indent="2" shrinkToFit="1"/>
      <protection locked="0"/>
    </xf>
    <xf numFmtId="0" fontId="20" fillId="5" borderId="32" xfId="6" applyFont="1" applyFill="1" applyBorder="1" applyAlignment="1" applyProtection="1">
      <alignment horizontal="center" vertical="center" shrinkToFit="1"/>
      <protection locked="0"/>
    </xf>
    <xf numFmtId="0" fontId="19" fillId="5" borderId="56" xfId="6" applyFont="1" applyFill="1" applyBorder="1" applyAlignment="1" applyProtection="1">
      <alignment vertical="center"/>
      <protection hidden="1"/>
    </xf>
    <xf numFmtId="0" fontId="19" fillId="5" borderId="0" xfId="6" applyFont="1" applyFill="1" applyAlignment="1" applyProtection="1">
      <alignment horizontal="left" indent="2" shrinkToFit="1"/>
      <protection locked="0"/>
    </xf>
    <xf numFmtId="0" fontId="20" fillId="5" borderId="32" xfId="6" applyFont="1" applyFill="1" applyBorder="1" applyAlignment="1" applyProtection="1">
      <alignment horizontal="left" indent="2" shrinkToFit="1"/>
      <protection locked="0"/>
    </xf>
    <xf numFmtId="0" fontId="20" fillId="5" borderId="0" xfId="7" applyFont="1" applyFill="1" applyAlignment="1" applyProtection="1">
      <alignment horizontal="left" vertical="center" shrinkToFit="1"/>
      <protection hidden="1"/>
    </xf>
    <xf numFmtId="38" fontId="20" fillId="5" borderId="33" xfId="6" applyNumberFormat="1" applyFont="1" applyFill="1" applyBorder="1" applyAlignment="1" applyProtection="1">
      <alignment vertical="center"/>
      <protection hidden="1"/>
    </xf>
    <xf numFmtId="176" fontId="19" fillId="5" borderId="33" xfId="6" applyNumberFormat="1" applyFont="1" applyFill="1" applyBorder="1" applyAlignment="1" applyProtection="1">
      <alignment horizontal="center" vertical="center"/>
      <protection hidden="1"/>
    </xf>
    <xf numFmtId="0" fontId="20" fillId="5" borderId="33" xfId="4" applyFont="1" applyFill="1" applyBorder="1" applyAlignment="1" applyProtection="1">
      <alignment horizontal="left" vertical="center" shrinkToFit="1"/>
      <protection hidden="1"/>
    </xf>
    <xf numFmtId="0" fontId="20" fillId="5" borderId="33" xfId="0" applyFont="1" applyFill="1" applyBorder="1" applyAlignment="1" applyProtection="1">
      <alignment vertical="center"/>
      <protection hidden="1"/>
    </xf>
    <xf numFmtId="0" fontId="20" fillId="5" borderId="0" xfId="7" applyFont="1" applyFill="1" applyAlignment="1" applyProtection="1">
      <alignment horizontal="left" vertical="center" indent="2" shrinkToFit="1"/>
      <protection hidden="1"/>
    </xf>
    <xf numFmtId="38" fontId="20" fillId="5" borderId="33" xfId="4" applyNumberFormat="1" applyFont="1" applyFill="1" applyBorder="1" applyAlignment="1" applyProtection="1">
      <alignment horizontal="right" vertical="center"/>
      <protection hidden="1"/>
    </xf>
    <xf numFmtId="0" fontId="19" fillId="0" borderId="33" xfId="6" applyFont="1" applyBorder="1"/>
    <xf numFmtId="0" fontId="19" fillId="5" borderId="0" xfId="4" applyFont="1" applyFill="1" applyBorder="1" applyAlignment="1" applyProtection="1">
      <alignment horizontal="left" shrinkToFit="1"/>
      <protection locked="0"/>
    </xf>
    <xf numFmtId="0" fontId="19" fillId="5" borderId="33" xfId="0" applyFont="1" applyFill="1" applyBorder="1" applyAlignment="1" applyProtection="1">
      <alignment horizontal="left" vertical="center" indent="2"/>
      <protection locked="0"/>
    </xf>
    <xf numFmtId="0" fontId="20" fillId="5" borderId="30" xfId="6" applyFont="1" applyFill="1" applyBorder="1" applyAlignment="1" applyProtection="1">
      <alignment horizontal="left" vertical="center" indent="2" shrinkToFit="1"/>
      <protection locked="0"/>
    </xf>
    <xf numFmtId="0" fontId="19" fillId="5" borderId="30" xfId="6" applyFont="1" applyFill="1" applyBorder="1" applyAlignment="1" applyProtection="1">
      <alignment horizontal="left" vertical="center" indent="1" shrinkToFit="1"/>
      <protection locked="0"/>
    </xf>
    <xf numFmtId="0" fontId="19" fillId="5" borderId="57" xfId="0" applyFont="1" applyFill="1" applyBorder="1" applyAlignment="1" applyProtection="1">
      <alignment horizontal="left" vertical="center" indent="2"/>
      <protection locked="0"/>
    </xf>
    <xf numFmtId="0" fontId="20" fillId="5" borderId="56" xfId="6" applyFont="1" applyFill="1" applyBorder="1" applyAlignment="1" applyProtection="1">
      <alignment horizontal="left" vertical="center" indent="2" shrinkToFit="1"/>
      <protection locked="0"/>
    </xf>
    <xf numFmtId="0" fontId="19" fillId="5" borderId="56" xfId="6" applyFont="1" applyFill="1" applyBorder="1" applyAlignment="1" applyProtection="1">
      <alignment horizontal="left" vertical="center" indent="1" shrinkToFit="1"/>
      <protection locked="0"/>
    </xf>
    <xf numFmtId="0" fontId="20" fillId="5" borderId="57" xfId="4" applyFont="1" applyFill="1" applyBorder="1" applyAlignment="1" applyProtection="1">
      <alignment horizontal="left" vertical="center" shrinkToFit="1"/>
      <protection hidden="1"/>
    </xf>
    <xf numFmtId="0" fontId="19" fillId="5" borderId="18" xfId="6" applyFont="1" applyFill="1" applyBorder="1" applyAlignment="1" applyProtection="1">
      <alignment horizontal="left" vertical="distributed" indent="2" shrinkToFit="1"/>
      <protection hidden="1"/>
    </xf>
    <xf numFmtId="0" fontId="20" fillId="5" borderId="18" xfId="6" applyFont="1" applyFill="1" applyBorder="1" applyAlignment="1" applyProtection="1">
      <alignment horizontal="left" vertical="distributed" indent="2" shrinkToFit="1"/>
      <protection locked="0"/>
    </xf>
    <xf numFmtId="0" fontId="20" fillId="5" borderId="22" xfId="7" applyFont="1" applyFill="1" applyBorder="1" applyAlignment="1">
      <alignment horizontal="center" vertical="center" shrinkToFit="1"/>
    </xf>
    <xf numFmtId="0" fontId="19" fillId="5" borderId="18" xfId="0" applyFont="1" applyFill="1" applyBorder="1" applyAlignment="1" applyProtection="1">
      <alignment vertical="center"/>
      <protection hidden="1"/>
    </xf>
    <xf numFmtId="0" fontId="20" fillId="5" borderId="18" xfId="0" applyFont="1" applyFill="1" applyBorder="1" applyAlignment="1" applyProtection="1">
      <alignment vertical="center"/>
      <protection hidden="1"/>
    </xf>
    <xf numFmtId="0" fontId="20" fillId="5" borderId="18" xfId="7" applyFont="1" applyFill="1" applyBorder="1" applyAlignment="1" applyProtection="1">
      <alignment horizontal="left" vertical="center" indent="1" shrinkToFit="1"/>
      <protection hidden="1"/>
    </xf>
    <xf numFmtId="0" fontId="20" fillId="5" borderId="18" xfId="7" applyFont="1" applyFill="1" applyBorder="1" applyAlignment="1" applyProtection="1">
      <alignment horizontal="left" vertical="center" indent="2" shrinkToFit="1"/>
      <protection hidden="1"/>
    </xf>
    <xf numFmtId="0" fontId="19" fillId="5" borderId="14" xfId="6" applyFont="1" applyFill="1" applyBorder="1" applyAlignment="1" applyProtection="1">
      <alignment horizontal="left" vertical="center" wrapText="1" indent="1"/>
      <protection hidden="1"/>
    </xf>
    <xf numFmtId="185" fontId="19" fillId="5" borderId="14" xfId="6" applyNumberFormat="1" applyFont="1" applyFill="1" applyBorder="1" applyAlignment="1" applyProtection="1">
      <alignment horizontal="left" vertical="center" indent="1"/>
      <protection hidden="1"/>
    </xf>
    <xf numFmtId="0" fontId="19" fillId="5" borderId="14" xfId="6" applyFont="1" applyFill="1" applyBorder="1" applyAlignment="1" applyProtection="1">
      <alignment horizontal="left" vertical="center" indent="2"/>
      <protection locked="0"/>
    </xf>
    <xf numFmtId="0" fontId="20" fillId="5" borderId="18" xfId="6" applyFont="1" applyFill="1" applyBorder="1" applyAlignment="1" applyProtection="1">
      <alignment horizontal="left" vertical="center" indent="2" shrinkToFit="1"/>
      <protection locked="0"/>
    </xf>
    <xf numFmtId="0" fontId="19" fillId="5" borderId="18" xfId="6" applyFont="1" applyFill="1" applyBorder="1" applyAlignment="1" applyProtection="1">
      <alignment horizontal="left" vertical="center" indent="1" shrinkToFit="1"/>
      <protection locked="0"/>
    </xf>
    <xf numFmtId="0" fontId="19" fillId="5" borderId="14" xfId="6" applyFont="1" applyFill="1" applyBorder="1" applyAlignment="1" applyProtection="1">
      <alignment horizontal="left" vertical="center" indent="1" shrinkToFit="1"/>
      <protection locked="0"/>
    </xf>
    <xf numFmtId="0" fontId="20" fillId="5" borderId="14" xfId="6" applyFont="1" applyFill="1" applyBorder="1" applyAlignment="1" applyProtection="1">
      <alignment horizontal="left" vertical="center" shrinkToFit="1"/>
      <protection locked="0"/>
    </xf>
    <xf numFmtId="0" fontId="19" fillId="5" borderId="22" xfId="6" applyFont="1" applyFill="1" applyBorder="1" applyAlignment="1" applyProtection="1">
      <alignment horizontal="left" vertical="distributed" wrapText="1" indent="2" shrinkToFit="1"/>
      <protection locked="0"/>
    </xf>
    <xf numFmtId="0" fontId="19" fillId="5" borderId="0" xfId="6" applyFont="1" applyFill="1" applyAlignment="1" applyProtection="1">
      <alignment horizontal="left" vertical="distributed" indent="2" shrinkToFit="1"/>
      <protection locked="0"/>
    </xf>
    <xf numFmtId="0" fontId="19" fillId="5" borderId="18" xfId="6" applyFont="1" applyFill="1" applyBorder="1" applyAlignment="1" applyProtection="1">
      <alignment horizontal="left" vertical="distributed" indent="2" shrinkToFit="1"/>
      <protection locked="0"/>
    </xf>
    <xf numFmtId="176" fontId="24" fillId="8" borderId="0" xfId="0" applyNumberFormat="1" applyFont="1" applyFill="1" applyAlignment="1">
      <alignment vertical="center" shrinkToFit="1"/>
    </xf>
    <xf numFmtId="0" fontId="0" fillId="5" borderId="33" xfId="5" applyFont="1" applyFill="1" applyBorder="1" applyAlignment="1" applyProtection="1">
      <alignment vertical="center"/>
      <protection hidden="1"/>
    </xf>
    <xf numFmtId="0" fontId="19" fillId="5" borderId="0" xfId="0" applyFont="1" applyFill="1" applyBorder="1" applyAlignment="1" applyProtection="1">
      <alignment horizontal="left" vertical="center" indent="4"/>
      <protection hidden="1"/>
    </xf>
    <xf numFmtId="0" fontId="10" fillId="8"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1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12" fillId="5" borderId="0" xfId="0" applyFont="1" applyFill="1" applyBorder="1" applyAlignment="1" applyProtection="1">
      <alignment horizontal="distributed" vertical="center" indent="15"/>
      <protection hidden="1"/>
    </xf>
    <xf numFmtId="0" fontId="22" fillId="0" borderId="0" xfId="0" applyFont="1" applyFill="1" applyBorder="1" applyAlignment="1" applyProtection="1">
      <alignment vertical="center"/>
      <protection hidden="1"/>
    </xf>
    <xf numFmtId="0" fontId="12" fillId="5" borderId="22" xfId="0" applyFont="1" applyFill="1" applyBorder="1" applyAlignment="1" applyProtection="1">
      <alignment horizontal="left" vertical="center"/>
      <protection locked="0"/>
    </xf>
    <xf numFmtId="0" fontId="12" fillId="5" borderId="0" xfId="0" applyFont="1" applyFill="1" applyAlignment="1" applyProtection="1">
      <alignment horizontal="left" vertical="center"/>
      <protection locked="0"/>
    </xf>
    <xf numFmtId="176" fontId="19" fillId="5" borderId="24" xfId="0" applyNumberFormat="1" applyFont="1" applyFill="1" applyBorder="1" applyProtection="1">
      <alignment vertical="center"/>
      <protection hidden="1"/>
    </xf>
    <xf numFmtId="176" fontId="19" fillId="5" borderId="30" xfId="0" applyNumberFormat="1" applyFont="1" applyFill="1" applyBorder="1" applyProtection="1">
      <alignment vertical="center"/>
      <protection hidden="1"/>
    </xf>
    <xf numFmtId="0" fontId="10" fillId="8" borderId="0" xfId="0" applyFont="1" applyFill="1" applyBorder="1" applyAlignment="1" applyProtection="1">
      <alignment horizontal="distributed" vertical="center"/>
      <protection hidden="1"/>
    </xf>
    <xf numFmtId="176" fontId="19" fillId="5" borderId="30" xfId="0" applyNumberFormat="1" applyFont="1" applyFill="1" applyBorder="1" applyAlignment="1" applyProtection="1">
      <alignment horizontal="distributed" vertical="center"/>
      <protection hidden="1"/>
    </xf>
    <xf numFmtId="0" fontId="10" fillId="5" borderId="32" xfId="0" applyFont="1" applyFill="1" applyBorder="1" applyAlignment="1" applyProtection="1">
      <alignment horizontal="distributed" vertical="center"/>
      <protection hidden="1"/>
    </xf>
    <xf numFmtId="0" fontId="18" fillId="5" borderId="0" xfId="0" applyFont="1" applyFill="1" applyBorder="1" applyProtection="1">
      <alignment vertical="center"/>
      <protection hidden="1"/>
    </xf>
    <xf numFmtId="0" fontId="20" fillId="5" borderId="0" xfId="0" applyFont="1" applyFill="1" applyBorder="1" applyProtection="1">
      <alignment vertical="center"/>
      <protection locked="0"/>
    </xf>
    <xf numFmtId="0" fontId="12" fillId="8" borderId="0" xfId="5"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176" fontId="19" fillId="5" borderId="56" xfId="0" applyNumberFormat="1" applyFont="1" applyFill="1" applyBorder="1" applyProtection="1">
      <alignment vertical="center"/>
      <protection hidden="1"/>
    </xf>
    <xf numFmtId="0" fontId="12" fillId="5" borderId="18" xfId="0" applyFont="1" applyFill="1" applyBorder="1" applyAlignment="1" applyProtection="1">
      <alignment horizontal="left" vertical="center"/>
      <protection locked="0"/>
    </xf>
    <xf numFmtId="0" fontId="10" fillId="8" borderId="0" xfId="0" applyFont="1" applyFill="1" applyBorder="1" applyProtection="1">
      <alignment vertical="center"/>
      <protection hidden="1"/>
    </xf>
    <xf numFmtId="0" fontId="10" fillId="0" borderId="0" xfId="0" applyFont="1" applyFill="1" applyProtection="1">
      <alignment vertical="center"/>
      <protection hidden="1"/>
    </xf>
    <xf numFmtId="0" fontId="12" fillId="5" borderId="0" xfId="0" applyFont="1" applyFill="1" applyBorder="1" applyAlignment="1" applyProtection="1">
      <alignment vertical="top" wrapText="1"/>
      <protection hidden="1"/>
    </xf>
    <xf numFmtId="0" fontId="23" fillId="8" borderId="0" xfId="0" applyFont="1" applyFill="1" applyProtection="1">
      <alignment vertical="center"/>
      <protection hidden="1"/>
    </xf>
    <xf numFmtId="0" fontId="0" fillId="5" borderId="33" xfId="0" applyFont="1" applyFill="1" applyBorder="1">
      <alignment vertical="center"/>
    </xf>
    <xf numFmtId="0" fontId="10" fillId="8"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2" fillId="0" borderId="0" xfId="0" applyFont="1" applyFill="1" applyBorder="1" applyAlignment="1">
      <alignment vertical="center"/>
    </xf>
    <xf numFmtId="0" fontId="19" fillId="5" borderId="0" xfId="0" applyFont="1" applyFill="1" applyProtection="1">
      <alignment vertical="center"/>
      <protection locked="0"/>
    </xf>
    <xf numFmtId="0" fontId="10" fillId="8" borderId="0" xfId="0" applyFont="1" applyFill="1" applyBorder="1" applyAlignment="1">
      <alignment horizontal="distributed" vertical="center"/>
    </xf>
    <xf numFmtId="0" fontId="10" fillId="8" borderId="0" xfId="0" applyFont="1" applyFill="1" applyBorder="1" applyAlignment="1">
      <alignment horizontal="distributed" vertical="top"/>
    </xf>
    <xf numFmtId="0" fontId="10" fillId="8" borderId="0" xfId="0" applyFont="1" applyFill="1" applyBorder="1" applyAlignment="1" applyProtection="1">
      <alignment horizontal="distributed" vertical="center"/>
      <protection locked="0"/>
    </xf>
    <xf numFmtId="0" fontId="10" fillId="0" borderId="0" xfId="0" applyFont="1" applyFill="1" applyBorder="1" applyAlignment="1" applyProtection="1">
      <alignment horizontal="distributed" vertical="center"/>
      <protection locked="0"/>
    </xf>
    <xf numFmtId="0" fontId="0" fillId="5" borderId="57" xfId="0" applyFont="1" applyFill="1" applyBorder="1">
      <alignment vertical="center"/>
    </xf>
    <xf numFmtId="0" fontId="0" fillId="8" borderId="0" xfId="5" applyFont="1" applyFill="1" applyAlignment="1">
      <alignment vertical="center"/>
    </xf>
    <xf numFmtId="0" fontId="18" fillId="8" borderId="0" xfId="0" applyFont="1" applyFill="1" applyBorder="1" applyAlignment="1" applyProtection="1">
      <alignment horizontal="distributed" vertical="center" indent="15"/>
      <protection hidden="1"/>
    </xf>
    <xf numFmtId="0" fontId="10" fillId="8" borderId="0" xfId="0" applyFont="1" applyFill="1" applyBorder="1" applyAlignment="1" applyProtection="1">
      <alignment horizontal="left" vertical="center" indent="1"/>
      <protection hidden="1"/>
    </xf>
    <xf numFmtId="0" fontId="10" fillId="8" borderId="0" xfId="0" applyFont="1" applyFill="1" applyBorder="1" applyAlignment="1" applyProtection="1">
      <alignment horizontal="left" vertical="center" indent="2"/>
      <protection hidden="1"/>
    </xf>
    <xf numFmtId="0" fontId="10" fillId="8" borderId="0" xfId="0" applyFont="1" applyFill="1" applyBorder="1" applyAlignment="1" applyProtection="1">
      <alignment vertical="center"/>
      <protection locked="0"/>
    </xf>
    <xf numFmtId="0" fontId="10" fillId="8" borderId="0" xfId="0"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20" fillId="0" borderId="0" xfId="0" applyFont="1" applyFill="1" applyBorder="1" applyAlignment="1">
      <alignment vertical="center"/>
    </xf>
    <xf numFmtId="0" fontId="19" fillId="8"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8" borderId="0" xfId="0"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0" fontId="10" fillId="5" borderId="33" xfId="0" applyFont="1" applyFill="1" applyBorder="1" applyAlignment="1" applyProtection="1">
      <alignment vertical="center"/>
      <protection hidden="1"/>
    </xf>
    <xf numFmtId="0" fontId="19" fillId="5" borderId="0" xfId="0" applyFont="1" applyFill="1" applyBorder="1" applyAlignment="1" applyProtection="1">
      <alignment horizontal="left" vertical="center" indent="6"/>
      <protection hidden="1"/>
    </xf>
    <xf numFmtId="0" fontId="10" fillId="8" borderId="0" xfId="0" applyFont="1" applyFill="1" applyAlignment="1" applyProtection="1">
      <alignment vertical="center"/>
      <protection hidden="1"/>
    </xf>
    <xf numFmtId="0" fontId="20" fillId="5" borderId="136" xfId="0" applyFont="1" applyFill="1" applyBorder="1" applyProtection="1">
      <alignment vertical="center"/>
      <protection hidden="1"/>
    </xf>
    <xf numFmtId="0" fontId="19" fillId="5" borderId="0" xfId="0" applyFont="1" applyFill="1" applyBorder="1" applyAlignment="1" applyProtection="1">
      <alignment horizontal="distributed" vertical="center" indent="4"/>
      <protection hidden="1"/>
    </xf>
    <xf numFmtId="0" fontId="20" fillId="5" borderId="122" xfId="0" applyFont="1" applyFill="1" applyBorder="1" applyProtection="1">
      <alignment vertical="center"/>
      <protection hidden="1"/>
    </xf>
    <xf numFmtId="0" fontId="10" fillId="5" borderId="0" xfId="0" applyFont="1" applyFill="1" applyBorder="1" applyAlignment="1" applyProtection="1">
      <alignment horizontal="left" vertical="top"/>
      <protection hidden="1"/>
    </xf>
    <xf numFmtId="0" fontId="19" fillId="5" borderId="0" xfId="0" applyFont="1" applyFill="1" applyBorder="1" applyAlignment="1" applyProtection="1">
      <alignment vertical="center" indent="1"/>
      <protection hidden="1"/>
    </xf>
    <xf numFmtId="0" fontId="19" fillId="5" borderId="0" xfId="0" applyFont="1" applyFill="1" applyBorder="1" applyAlignment="1" applyProtection="1">
      <alignment vertical="center" indent="15"/>
      <protection hidden="1"/>
    </xf>
    <xf numFmtId="49" fontId="20" fillId="5" borderId="0" xfId="0" applyNumberFormat="1" applyFont="1" applyFill="1" applyBorder="1" applyProtection="1">
      <alignment vertical="center"/>
      <protection hidden="1"/>
    </xf>
    <xf numFmtId="49" fontId="20" fillId="5" borderId="122" xfId="0" applyNumberFormat="1" applyFont="1" applyFill="1" applyBorder="1" applyProtection="1">
      <alignment vertical="center"/>
      <protection hidden="1"/>
    </xf>
    <xf numFmtId="49" fontId="20" fillId="5" borderId="136" xfId="0" applyNumberFormat="1" applyFont="1" applyFill="1" applyBorder="1" applyProtection="1">
      <alignment vertical="center"/>
      <protection hidden="1"/>
    </xf>
    <xf numFmtId="0" fontId="0" fillId="5" borderId="0" xfId="0" applyFont="1" applyFill="1" applyAlignment="1" applyProtection="1">
      <alignment horizontal="distributed" vertical="center"/>
      <protection hidden="1"/>
    </xf>
    <xf numFmtId="0" fontId="19" fillId="5" borderId="0" xfId="0" applyFont="1" applyFill="1" applyBorder="1" applyAlignment="1" applyProtection="1">
      <alignment vertical="center" indent="4"/>
      <protection hidden="1"/>
    </xf>
    <xf numFmtId="178" fontId="19" fillId="5" borderId="0" xfId="0" applyNumberFormat="1" applyFont="1" applyFill="1" applyBorder="1" applyAlignment="1" applyProtection="1">
      <alignment horizontal="left" vertical="center"/>
      <protection hidden="1"/>
    </xf>
    <xf numFmtId="178" fontId="10" fillId="5" borderId="0" xfId="0" applyNumberFormat="1" applyFont="1" applyFill="1" applyBorder="1" applyAlignment="1" applyProtection="1">
      <alignment horizontal="left" vertical="center"/>
      <protection hidden="1"/>
    </xf>
    <xf numFmtId="0" fontId="19" fillId="5" borderId="0" xfId="0" applyFont="1" applyFill="1" applyAlignment="1" applyProtection="1">
      <alignment vertical="center" indent="1"/>
      <protection locked="0"/>
    </xf>
    <xf numFmtId="49" fontId="19" fillId="5" borderId="0" xfId="0" applyNumberFormat="1" applyFont="1" applyFill="1" applyBorder="1" applyAlignment="1" applyProtection="1">
      <alignment vertical="center" indent="15"/>
      <protection hidden="1"/>
    </xf>
    <xf numFmtId="49" fontId="19" fillId="5" borderId="0" xfId="0" applyNumberFormat="1" applyFont="1" applyFill="1" applyBorder="1" applyProtection="1">
      <alignment vertical="center"/>
      <protection hidden="1"/>
    </xf>
    <xf numFmtId="49" fontId="20" fillId="5" borderId="32" xfId="0" applyNumberFormat="1" applyFont="1" applyFill="1" applyBorder="1" applyProtection="1">
      <alignment vertical="center"/>
      <protection hidden="1"/>
    </xf>
    <xf numFmtId="0" fontId="20" fillId="5" borderId="32" xfId="0" applyFont="1" applyFill="1" applyBorder="1" applyProtection="1">
      <alignment vertical="center"/>
      <protection locked="0"/>
    </xf>
    <xf numFmtId="0" fontId="22" fillId="5" borderId="32" xfId="0" applyFont="1" applyFill="1" applyBorder="1" applyAlignment="1" applyProtection="1">
      <alignment vertical="center"/>
      <protection hidden="1"/>
    </xf>
    <xf numFmtId="0" fontId="22" fillId="8" borderId="0" xfId="0" applyFont="1" applyFill="1" applyBorder="1" applyAlignment="1" applyProtection="1">
      <alignment vertical="center"/>
      <protection hidden="1"/>
    </xf>
    <xf numFmtId="0" fontId="10" fillId="5" borderId="0" xfId="0" applyFont="1" applyFill="1" applyBorder="1" applyAlignment="1" applyProtection="1">
      <alignment horizontal="distributed" vertical="center" indent="1"/>
      <protection hidden="1"/>
    </xf>
    <xf numFmtId="0" fontId="20" fillId="8" borderId="0" xfId="0" applyFont="1" applyFill="1" applyBorder="1" applyAlignment="1" applyProtection="1">
      <alignment vertical="center"/>
      <protection hidden="1"/>
    </xf>
    <xf numFmtId="176" fontId="19" fillId="5" borderId="57" xfId="0" applyNumberFormat="1" applyFont="1" applyFill="1" applyBorder="1" applyAlignment="1" applyProtection="1">
      <alignment horizontal="left" vertical="center" indent="1"/>
      <protection hidden="1"/>
    </xf>
    <xf numFmtId="176" fontId="19" fillId="5" borderId="55" xfId="0" applyNumberFormat="1" applyFont="1" applyFill="1" applyBorder="1" applyAlignment="1" applyProtection="1">
      <alignment horizontal="left" vertical="center" indent="1"/>
      <protection hidden="1"/>
    </xf>
    <xf numFmtId="0" fontId="24" fillId="0" borderId="0" xfId="0" applyFont="1" applyFill="1">
      <alignment vertical="center"/>
    </xf>
    <xf numFmtId="0" fontId="0" fillId="5" borderId="33" xfId="5" applyFont="1" applyFill="1" applyBorder="1" applyAlignment="1">
      <alignment vertical="center"/>
    </xf>
    <xf numFmtId="176" fontId="10" fillId="5" borderId="0" xfId="0" applyNumberFormat="1" applyFont="1" applyFill="1" applyBorder="1" applyProtection="1">
      <alignment vertical="center"/>
      <protection hidden="1"/>
    </xf>
    <xf numFmtId="0" fontId="10" fillId="5" borderId="32" xfId="0" applyFont="1" applyFill="1" applyBorder="1" applyAlignment="1">
      <alignment vertical="center"/>
    </xf>
    <xf numFmtId="0" fontId="10" fillId="8" borderId="0" xfId="0" applyFont="1" applyFill="1" applyAlignment="1">
      <alignment vertical="center"/>
    </xf>
    <xf numFmtId="0" fontId="22" fillId="5" borderId="32" xfId="0" applyFont="1" applyFill="1" applyBorder="1" applyAlignment="1">
      <alignment vertical="center"/>
    </xf>
    <xf numFmtId="49" fontId="10" fillId="5" borderId="0" xfId="0" applyNumberFormat="1" applyFont="1" applyFill="1" applyBorder="1" applyAlignment="1" applyProtection="1">
      <alignment horizontal="right" vertical="center"/>
      <protection hidden="1"/>
    </xf>
    <xf numFmtId="176" fontId="10" fillId="5" borderId="0" xfId="0" applyNumberFormat="1" applyFont="1" applyFill="1" applyBorder="1" applyAlignment="1" applyProtection="1">
      <alignment horizontal="right" vertical="center"/>
      <protection hidden="1"/>
    </xf>
    <xf numFmtId="176" fontId="10" fillId="5" borderId="0" xfId="0" applyNumberFormat="1" applyFont="1" applyFill="1" applyBorder="1" applyAlignment="1" applyProtection="1">
      <alignment horizontal="left" vertical="center" indent="1"/>
      <protection hidden="1"/>
    </xf>
    <xf numFmtId="0" fontId="20" fillId="5" borderId="32" xfId="0" applyFont="1" applyFill="1" applyBorder="1" applyAlignment="1">
      <alignment vertical="center"/>
    </xf>
    <xf numFmtId="0" fontId="10" fillId="5" borderId="32" xfId="0" applyFont="1" applyFill="1" applyBorder="1">
      <alignment vertical="center"/>
    </xf>
    <xf numFmtId="0" fontId="10" fillId="8" borderId="0" xfId="0" applyFont="1" applyFill="1">
      <alignment vertical="center"/>
    </xf>
    <xf numFmtId="0" fontId="0" fillId="5" borderId="18" xfId="0" applyFont="1" applyFill="1" applyBorder="1">
      <alignment vertical="center"/>
    </xf>
    <xf numFmtId="0" fontId="0" fillId="5" borderId="55" xfId="0" applyFont="1" applyFill="1" applyBorder="1">
      <alignment vertical="center"/>
    </xf>
    <xf numFmtId="176" fontId="10" fillId="5" borderId="0" xfId="0" applyNumberFormat="1" applyFont="1" applyFill="1" applyProtection="1">
      <alignment vertical="center"/>
      <protection hidden="1"/>
    </xf>
    <xf numFmtId="49" fontId="10" fillId="5" borderId="0" xfId="0" applyNumberFormat="1" applyFont="1" applyFill="1" applyAlignment="1" applyProtection="1">
      <alignment horizontal="right" vertical="center"/>
      <protection hidden="1"/>
    </xf>
    <xf numFmtId="0" fontId="10" fillId="5" borderId="0" xfId="0" applyFont="1" applyFill="1" applyAlignment="1" applyProtection="1">
      <alignment horizontal="distributed" vertical="center"/>
      <protection hidden="1"/>
    </xf>
    <xf numFmtId="176" fontId="10" fillId="5" borderId="0" xfId="0" applyNumberFormat="1" applyFont="1" applyFill="1" applyBorder="1" applyAlignment="1" applyProtection="1">
      <alignment horizontal="center" vertical="center"/>
      <protection hidden="1"/>
    </xf>
    <xf numFmtId="0" fontId="10" fillId="5" borderId="0" xfId="0" applyFont="1" applyFill="1" applyAlignment="1" applyProtection="1">
      <alignment horizontal="center" vertical="center"/>
      <protection hidden="1"/>
    </xf>
    <xf numFmtId="0" fontId="10" fillId="5" borderId="0" xfId="0" applyFont="1" applyFill="1" applyAlignment="1" applyProtection="1">
      <alignment horizontal="left" vertical="center" indent="1"/>
      <protection hidden="1"/>
    </xf>
    <xf numFmtId="0" fontId="10" fillId="5" borderId="0" xfId="0" applyFont="1" applyFill="1" applyAlignment="1" applyProtection="1">
      <alignment horizontal="right" vertical="center"/>
      <protection hidden="1"/>
    </xf>
    <xf numFmtId="187" fontId="10" fillId="5" borderId="0" xfId="0" applyNumberFormat="1" applyFont="1" applyFill="1" applyAlignment="1" applyProtection="1">
      <alignment horizontal="left" vertical="center" indent="1"/>
      <protection hidden="1"/>
    </xf>
    <xf numFmtId="176" fontId="10" fillId="5" borderId="0" xfId="0" applyNumberFormat="1" applyFont="1" applyFill="1" applyAlignment="1" applyProtection="1">
      <alignment horizontal="left" vertical="center" indent="1"/>
      <protection hidden="1"/>
    </xf>
    <xf numFmtId="176" fontId="10" fillId="5" borderId="0" xfId="0" applyNumberFormat="1" applyFont="1" applyFill="1" applyAlignment="1" applyProtection="1">
      <alignment horizontal="left" vertical="center"/>
      <protection hidden="1"/>
    </xf>
    <xf numFmtId="0" fontId="66" fillId="5" borderId="22" xfId="0" applyFont="1" applyFill="1" applyBorder="1" applyAlignment="1">
      <alignment horizontal="center" vertical="center"/>
    </xf>
    <xf numFmtId="0" fontId="66" fillId="5" borderId="0" xfId="0" applyFont="1" applyFill="1" applyBorder="1" applyAlignment="1">
      <alignment horizontal="center" vertical="center"/>
    </xf>
    <xf numFmtId="0" fontId="19" fillId="5" borderId="32" xfId="0" applyFont="1" applyFill="1" applyBorder="1" applyAlignment="1">
      <alignment horizontal="center"/>
    </xf>
    <xf numFmtId="0" fontId="10" fillId="8" borderId="0" xfId="0" applyFont="1" applyFill="1" applyBorder="1" applyAlignment="1">
      <alignment horizontal="center" vertical="center"/>
    </xf>
    <xf numFmtId="0" fontId="19" fillId="5" borderId="137" xfId="0" applyFont="1" applyFill="1" applyBorder="1" applyProtection="1">
      <alignment vertical="center"/>
      <protection locked="0"/>
    </xf>
    <xf numFmtId="0" fontId="19" fillId="5" borderId="138" xfId="0" applyFont="1" applyFill="1" applyBorder="1" applyProtection="1">
      <alignment vertical="center"/>
      <protection locked="0"/>
    </xf>
    <xf numFmtId="0" fontId="19" fillId="5" borderId="139" xfId="0" applyFont="1" applyFill="1" applyBorder="1" applyProtection="1">
      <alignment vertical="center"/>
      <protection locked="0"/>
    </xf>
    <xf numFmtId="0" fontId="19" fillId="5" borderId="140" xfId="0" applyFont="1" applyFill="1" applyBorder="1" applyProtection="1">
      <alignment vertical="center"/>
      <protection locked="0"/>
    </xf>
    <xf numFmtId="0" fontId="19" fillId="5" borderId="141" xfId="0" applyFont="1" applyFill="1" applyBorder="1" applyProtection="1">
      <alignment vertical="center"/>
      <protection locked="0"/>
    </xf>
    <xf numFmtId="0" fontId="19" fillId="5" borderId="142" xfId="0" applyFont="1" applyFill="1" applyBorder="1" applyProtection="1">
      <alignment vertical="center"/>
      <protection locked="0"/>
    </xf>
    <xf numFmtId="0" fontId="19" fillId="5" borderId="143" xfId="0" applyFont="1" applyFill="1" applyBorder="1" applyProtection="1">
      <alignment vertical="center"/>
      <protection locked="0"/>
    </xf>
    <xf numFmtId="0" fontId="19" fillId="5" borderId="144" xfId="0" applyFont="1" applyFill="1" applyBorder="1" applyProtection="1">
      <alignment vertical="center"/>
      <protection locked="0"/>
    </xf>
    <xf numFmtId="0" fontId="10" fillId="0" borderId="0" xfId="0" applyFont="1" applyFill="1" applyBorder="1" applyAlignment="1">
      <alignment horizontal="distributed" vertical="top"/>
    </xf>
    <xf numFmtId="0" fontId="10" fillId="0" borderId="0" xfId="0" applyFont="1" applyBorder="1" applyAlignment="1">
      <alignment horizontal="distributed" vertical="center"/>
    </xf>
    <xf numFmtId="0" fontId="19" fillId="5" borderId="145" xfId="0" applyFont="1" applyFill="1" applyBorder="1" applyProtection="1">
      <alignment vertical="center"/>
      <protection locked="0"/>
    </xf>
    <xf numFmtId="0" fontId="19" fillId="5" borderId="146" xfId="0" applyFont="1" applyFill="1" applyBorder="1" applyProtection="1">
      <alignment vertical="center"/>
      <protection locked="0"/>
    </xf>
    <xf numFmtId="0" fontId="19" fillId="5" borderId="147" xfId="0" applyFont="1" applyFill="1" applyBorder="1" applyProtection="1">
      <alignment vertical="center"/>
      <protection locked="0"/>
    </xf>
    <xf numFmtId="0" fontId="19" fillId="5" borderId="148" xfId="0" applyFont="1" applyFill="1" applyBorder="1" applyProtection="1">
      <alignment vertical="center"/>
      <protection locked="0"/>
    </xf>
    <xf numFmtId="0" fontId="19" fillId="5" borderId="32" xfId="0" applyFont="1" applyFill="1" applyBorder="1" applyAlignment="1"/>
    <xf numFmtId="176" fontId="10" fillId="8" borderId="0" xfId="0" applyNumberFormat="1" applyFont="1" applyFill="1" applyBorder="1" applyAlignment="1">
      <alignment horizontal="left" vertical="center"/>
    </xf>
    <xf numFmtId="176" fontId="10" fillId="8" borderId="0" xfId="0" applyNumberFormat="1" applyFont="1" applyFill="1" applyBorder="1" applyAlignment="1">
      <alignment horizontal="distributed" vertical="center"/>
    </xf>
    <xf numFmtId="0" fontId="19" fillId="8" borderId="0" xfId="0" applyFont="1" applyFill="1" applyBorder="1" applyAlignment="1" applyProtection="1">
      <alignment vertical="center"/>
      <protection hidden="1"/>
    </xf>
    <xf numFmtId="0" fontId="19" fillId="5" borderId="32" xfId="0" applyFont="1" applyFill="1" applyBorder="1" applyAlignment="1" applyProtection="1">
      <alignment horizontal="center"/>
      <protection locked="0"/>
    </xf>
    <xf numFmtId="0" fontId="19" fillId="5" borderId="32" xfId="0" applyFont="1" applyFill="1" applyBorder="1" applyAlignment="1" applyProtection="1">
      <protection locked="0"/>
    </xf>
    <xf numFmtId="0" fontId="30" fillId="0" borderId="0" xfId="0" applyFont="1" applyProtection="1">
      <alignment vertical="center"/>
      <protection hidden="1"/>
    </xf>
    <xf numFmtId="0" fontId="30" fillId="0" borderId="0" xfId="0" applyFont="1" applyAlignment="1" applyProtection="1">
      <alignment vertical="center" shrinkToFit="1"/>
      <protection hidden="1"/>
    </xf>
    <xf numFmtId="0" fontId="24" fillId="8" borderId="0" xfId="0" applyFont="1" applyFill="1" applyAlignment="1" applyProtection="1">
      <alignment vertical="center" shrinkToFit="1"/>
      <protection hidden="1"/>
    </xf>
    <xf numFmtId="0" fontId="67" fillId="5" borderId="0" xfId="6" applyFont="1" applyFill="1" applyBorder="1" applyProtection="1">
      <protection hidden="1"/>
    </xf>
    <xf numFmtId="0" fontId="70" fillId="8" borderId="0" xfId="0" applyFont="1" applyFill="1" applyBorder="1" applyAlignment="1" applyProtection="1">
      <alignment vertical="center"/>
      <protection hidden="1"/>
    </xf>
    <xf numFmtId="0" fontId="71" fillId="8" borderId="0" xfId="0" applyFont="1" applyFill="1" applyBorder="1" applyAlignment="1" applyProtection="1">
      <alignment vertical="center" shrinkToFit="1"/>
      <protection hidden="1"/>
    </xf>
    <xf numFmtId="0" fontId="71" fillId="8" borderId="0" xfId="0" applyFont="1" applyFill="1" applyBorder="1" applyAlignment="1" applyProtection="1">
      <alignment vertical="center"/>
      <protection hidden="1"/>
    </xf>
    <xf numFmtId="0" fontId="71" fillId="0" borderId="0" xfId="0" applyFont="1" applyFill="1" applyBorder="1" applyAlignment="1" applyProtection="1">
      <alignment vertical="center"/>
      <protection hidden="1"/>
    </xf>
    <xf numFmtId="0" fontId="70" fillId="0" borderId="0" xfId="0" applyFont="1" applyFill="1" applyBorder="1" applyAlignment="1" applyProtection="1">
      <alignment vertical="center"/>
      <protection hidden="1"/>
    </xf>
    <xf numFmtId="0" fontId="69" fillId="5" borderId="0" xfId="3" applyFont="1" applyFill="1" applyProtection="1">
      <protection hidden="1"/>
    </xf>
    <xf numFmtId="176" fontId="70" fillId="8" borderId="0" xfId="0" applyNumberFormat="1" applyFont="1" applyFill="1" applyBorder="1" applyAlignment="1" applyProtection="1">
      <alignment horizontal="left" vertical="center"/>
      <protection hidden="1"/>
    </xf>
    <xf numFmtId="0" fontId="67" fillId="5" borderId="0" xfId="6" applyFont="1" applyFill="1" applyProtection="1">
      <protection hidden="1"/>
    </xf>
    <xf numFmtId="176" fontId="70" fillId="8" borderId="0" xfId="0" applyNumberFormat="1" applyFont="1" applyFill="1" applyBorder="1" applyAlignment="1" applyProtection="1">
      <alignment horizontal="distributed" vertical="center"/>
      <protection hidden="1"/>
    </xf>
    <xf numFmtId="0" fontId="69" fillId="5" borderId="0" xfId="3" applyFont="1" applyFill="1" applyBorder="1" applyProtection="1">
      <protection hidden="1"/>
    </xf>
    <xf numFmtId="0" fontId="10" fillId="5" borderId="32" xfId="0" applyFont="1" applyFill="1" applyBorder="1" applyAlignment="1" applyProtection="1">
      <alignment horizontal="center" vertical="center"/>
      <protection hidden="1"/>
    </xf>
    <xf numFmtId="0" fontId="69" fillId="5" borderId="0" xfId="3" applyFont="1" applyFill="1" applyAlignment="1" applyProtection="1">
      <alignment vertical="center"/>
      <protection hidden="1"/>
    </xf>
    <xf numFmtId="0" fontId="70" fillId="0" borderId="0" xfId="0" applyFont="1" applyFill="1" applyBorder="1" applyAlignment="1" applyProtection="1">
      <alignment horizontal="distributed" vertical="top"/>
      <protection hidden="1"/>
    </xf>
    <xf numFmtId="0" fontId="70" fillId="0" borderId="0" xfId="0" applyFont="1" applyBorder="1" applyAlignment="1" applyProtection="1">
      <alignment horizontal="distributed" vertical="center"/>
      <protection hidden="1"/>
    </xf>
    <xf numFmtId="0" fontId="74" fillId="8" borderId="0" xfId="0" applyFont="1" applyFill="1" applyBorder="1" applyAlignment="1" applyProtection="1">
      <alignment vertical="center"/>
      <protection hidden="1"/>
    </xf>
    <xf numFmtId="0" fontId="67" fillId="5" borderId="0" xfId="4" applyFont="1" applyFill="1" applyBorder="1" applyAlignment="1" applyProtection="1">
      <alignment horizontal="center" vertical="center"/>
      <protection hidden="1"/>
    </xf>
    <xf numFmtId="0" fontId="71" fillId="0" borderId="0" xfId="0" applyFont="1" applyFill="1" applyBorder="1" applyAlignment="1" applyProtection="1">
      <alignment vertical="center" shrinkToFit="1"/>
      <protection hidden="1"/>
    </xf>
    <xf numFmtId="0" fontId="10" fillId="0" borderId="0" xfId="0" applyFont="1" applyBorder="1" applyAlignment="1" applyProtection="1">
      <alignment horizontal="distributed" vertical="center"/>
      <protection hidden="1"/>
    </xf>
    <xf numFmtId="0" fontId="71" fillId="8" borderId="0" xfId="0" applyFont="1" applyFill="1" applyAlignment="1" applyProtection="1">
      <alignment vertical="center" shrinkToFit="1"/>
      <protection hidden="1"/>
    </xf>
    <xf numFmtId="0" fontId="71" fillId="0" borderId="0" xfId="0" applyFont="1" applyBorder="1" applyAlignment="1" applyProtection="1">
      <alignment horizontal="distributed" vertical="center"/>
      <protection hidden="1"/>
    </xf>
    <xf numFmtId="0" fontId="71" fillId="8" borderId="0" xfId="0" applyFont="1" applyFill="1" applyBorder="1" applyAlignment="1" applyProtection="1">
      <alignment horizontal="distributed" vertical="center"/>
      <protection hidden="1"/>
    </xf>
    <xf numFmtId="177" fontId="67" fillId="5" borderId="56" xfId="3" applyNumberFormat="1" applyFont="1" applyFill="1" applyBorder="1" applyAlignment="1" applyProtection="1">
      <alignment horizontal="left" vertical="center" indent="4"/>
      <protection hidden="1"/>
    </xf>
    <xf numFmtId="177" fontId="67" fillId="5" borderId="56" xfId="3" applyNumberFormat="1" applyFont="1" applyFill="1" applyBorder="1" applyAlignment="1" applyProtection="1">
      <alignment horizontal="left" vertical="center" indent="5"/>
      <protection hidden="1"/>
    </xf>
    <xf numFmtId="177" fontId="67" fillId="5" borderId="57" xfId="3" applyNumberFormat="1" applyFont="1" applyFill="1" applyBorder="1" applyAlignment="1" applyProtection="1">
      <alignment horizontal="left" vertical="center" indent="4"/>
      <protection hidden="1"/>
    </xf>
    <xf numFmtId="0" fontId="67" fillId="5" borderId="0" xfId="3" applyFont="1" applyFill="1" applyBorder="1" applyAlignment="1" applyProtection="1">
      <alignment vertical="top"/>
      <protection hidden="1"/>
    </xf>
    <xf numFmtId="0" fontId="12" fillId="0" borderId="0" xfId="0" applyFont="1" applyFill="1" applyBorder="1" applyAlignment="1" applyProtection="1">
      <alignment horizontal="center" vertical="center"/>
      <protection hidden="1"/>
    </xf>
    <xf numFmtId="0" fontId="67" fillId="5" borderId="0" xfId="5" applyFont="1" applyFill="1" applyAlignment="1" applyProtection="1">
      <alignment vertical="center"/>
      <protection hidden="1"/>
    </xf>
    <xf numFmtId="0" fontId="71" fillId="0" borderId="0" xfId="0" applyFont="1" applyFill="1" applyBorder="1" applyProtection="1">
      <alignment vertical="center"/>
      <protection hidden="1"/>
    </xf>
    <xf numFmtId="177" fontId="67" fillId="5" borderId="56" xfId="3" applyNumberFormat="1" applyFont="1" applyFill="1" applyBorder="1" applyAlignment="1" applyProtection="1">
      <alignment vertical="center"/>
      <protection hidden="1"/>
    </xf>
    <xf numFmtId="0" fontId="70" fillId="8" borderId="0" xfId="0" applyFont="1" applyFill="1" applyBorder="1" applyProtection="1">
      <alignment vertical="center"/>
      <protection hidden="1"/>
    </xf>
    <xf numFmtId="0" fontId="70" fillId="0" borderId="0" xfId="0" applyFont="1" applyFill="1" applyBorder="1" applyProtection="1">
      <alignment vertical="center"/>
      <protection hidden="1"/>
    </xf>
    <xf numFmtId="0" fontId="10" fillId="0" borderId="0" xfId="0" applyFont="1" applyFill="1" applyBorder="1" applyProtection="1">
      <alignment vertical="center"/>
      <protection hidden="1"/>
    </xf>
    <xf numFmtId="0" fontId="71" fillId="8" borderId="0" xfId="0" applyFont="1" applyFill="1" applyBorder="1" applyProtection="1">
      <alignment vertical="center"/>
      <protection hidden="1"/>
    </xf>
    <xf numFmtId="0" fontId="30" fillId="8" borderId="0" xfId="0" applyFont="1" applyFill="1" applyAlignment="1" applyProtection="1">
      <alignment vertical="center" shrinkToFit="1"/>
      <protection hidden="1"/>
    </xf>
    <xf numFmtId="0" fontId="67" fillId="5" borderId="22" xfId="3" applyFont="1" applyFill="1" applyBorder="1" applyAlignment="1" applyProtection="1">
      <alignment horizontal="left" vertical="center"/>
      <protection hidden="1"/>
    </xf>
    <xf numFmtId="0" fontId="67" fillId="5" borderId="95" xfId="3" applyFont="1" applyFill="1" applyBorder="1" applyAlignment="1" applyProtection="1">
      <alignment horizontal="left" vertical="center"/>
      <protection hidden="1"/>
    </xf>
    <xf numFmtId="0" fontId="67" fillId="5" borderId="0" xfId="3" applyFont="1" applyFill="1" applyBorder="1" applyAlignment="1" applyProtection="1">
      <alignment horizontal="left" vertical="top"/>
      <protection hidden="1"/>
    </xf>
    <xf numFmtId="58" fontId="67" fillId="5" borderId="0" xfId="3" applyNumberFormat="1" applyFont="1" applyFill="1" applyAlignment="1" applyProtection="1">
      <alignment vertical="center"/>
      <protection hidden="1"/>
    </xf>
    <xf numFmtId="0" fontId="67" fillId="5" borderId="0" xfId="3" applyFont="1" applyFill="1" applyBorder="1" applyAlignment="1" applyProtection="1">
      <alignment horizontal="left" vertical="center"/>
      <protection hidden="1"/>
    </xf>
    <xf numFmtId="0" fontId="67" fillId="5" borderId="166" xfId="3" applyFont="1" applyFill="1" applyBorder="1" applyAlignment="1" applyProtection="1">
      <alignment horizontal="left" vertical="center"/>
      <protection hidden="1"/>
    </xf>
    <xf numFmtId="0" fontId="67" fillId="5" borderId="18" xfId="3" applyFont="1" applyFill="1" applyBorder="1" applyAlignment="1" applyProtection="1">
      <alignment horizontal="left" vertical="center"/>
      <protection hidden="1"/>
    </xf>
    <xf numFmtId="0" fontId="67" fillId="5" borderId="18" xfId="6" applyFont="1" applyFill="1" applyBorder="1" applyProtection="1">
      <protection hidden="1"/>
    </xf>
    <xf numFmtId="0" fontId="0" fillId="8" borderId="0" xfId="0" applyFont="1" applyFill="1" applyAlignment="1" applyProtection="1">
      <alignment vertical="center" shrinkToFit="1"/>
      <protection hidden="1"/>
    </xf>
    <xf numFmtId="0" fontId="18" fillId="5" borderId="0" xfId="0" applyFont="1" applyFill="1" applyAlignment="1" applyProtection="1">
      <alignment horizontal="center" vertical="top"/>
      <protection hidden="1"/>
    </xf>
    <xf numFmtId="0" fontId="20" fillId="5" borderId="27" xfId="0" applyFont="1" applyFill="1" applyBorder="1" applyProtection="1">
      <alignment vertical="center"/>
      <protection hidden="1"/>
    </xf>
    <xf numFmtId="0" fontId="20" fillId="5" borderId="22" xfId="0" applyFont="1" applyFill="1" applyBorder="1" applyProtection="1">
      <alignment vertical="center"/>
      <protection hidden="1"/>
    </xf>
    <xf numFmtId="0" fontId="20" fillId="5" borderId="22" xfId="0" applyFont="1" applyFill="1" applyBorder="1" applyAlignment="1" applyProtection="1">
      <alignment vertical="center" wrapText="1"/>
      <protection hidden="1"/>
    </xf>
    <xf numFmtId="0" fontId="20" fillId="5" borderId="26" xfId="0" applyFont="1" applyFill="1" applyBorder="1" applyProtection="1">
      <alignment vertical="center"/>
      <protection hidden="1"/>
    </xf>
    <xf numFmtId="0" fontId="20" fillId="5" borderId="22" xfId="0" applyFont="1" applyFill="1" applyBorder="1" applyAlignment="1" applyProtection="1">
      <alignment horizontal="left" vertical="center" wrapText="1"/>
      <protection hidden="1"/>
    </xf>
    <xf numFmtId="0" fontId="20" fillId="5" borderId="57" xfId="0" applyFont="1" applyFill="1" applyBorder="1" applyProtection="1">
      <alignment vertical="center"/>
      <protection hidden="1"/>
    </xf>
    <xf numFmtId="0" fontId="20" fillId="5" borderId="18" xfId="0" applyFont="1" applyFill="1" applyBorder="1" applyProtection="1">
      <alignment vertical="center"/>
      <protection hidden="1"/>
    </xf>
    <xf numFmtId="0" fontId="20" fillId="5" borderId="55" xfId="0" applyFont="1" applyFill="1" applyBorder="1" applyProtection="1">
      <alignment vertical="center"/>
      <protection hidden="1"/>
    </xf>
    <xf numFmtId="0" fontId="20" fillId="5" borderId="18" xfId="0" applyFont="1" applyFill="1" applyBorder="1" applyAlignment="1" applyProtection="1">
      <alignment horizontal="left" vertical="center" wrapText="1"/>
      <protection hidden="1"/>
    </xf>
    <xf numFmtId="0" fontId="20" fillId="5" borderId="33" xfId="0" applyFont="1" applyFill="1" applyBorder="1" applyProtection="1">
      <alignment vertical="center"/>
      <protection hidden="1"/>
    </xf>
    <xf numFmtId="0" fontId="35" fillId="5" borderId="0" xfId="0" applyFont="1" applyFill="1" applyProtection="1">
      <alignment vertical="center"/>
      <protection hidden="1"/>
    </xf>
    <xf numFmtId="0" fontId="0" fillId="5" borderId="57" xfId="5" applyFont="1" applyFill="1" applyBorder="1" applyAlignment="1" applyProtection="1">
      <alignment vertical="center"/>
      <protection hidden="1"/>
    </xf>
    <xf numFmtId="0" fontId="10" fillId="5" borderId="18" xfId="0" applyFont="1" applyFill="1" applyBorder="1" applyAlignment="1" applyProtection="1">
      <alignment horizontal="center" vertical="center"/>
      <protection hidden="1"/>
    </xf>
    <xf numFmtId="0" fontId="10" fillId="5" borderId="18" xfId="0" applyFont="1" applyFill="1" applyBorder="1" applyAlignment="1" applyProtection="1">
      <alignment horizontal="distributed" vertical="center"/>
      <protection hidden="1"/>
    </xf>
    <xf numFmtId="0" fontId="0" fillId="5" borderId="18" xfId="5" applyFont="1" applyFill="1" applyBorder="1" applyAlignment="1" applyProtection="1">
      <alignment vertical="center"/>
      <protection hidden="1"/>
    </xf>
    <xf numFmtId="0" fontId="22" fillId="5" borderId="55" xfId="0" applyFont="1" applyFill="1" applyBorder="1" applyAlignment="1" applyProtection="1">
      <alignment vertical="center"/>
      <protection hidden="1"/>
    </xf>
    <xf numFmtId="0" fontId="18" fillId="8" borderId="0" xfId="0" applyFont="1" applyFill="1" applyBorder="1" applyAlignment="1" applyProtection="1">
      <alignment horizontal="distributed" vertical="center" indent="14"/>
      <protection hidden="1"/>
    </xf>
    <xf numFmtId="0" fontId="10" fillId="8" borderId="0" xfId="0" applyFont="1" applyFill="1" applyBorder="1" applyAlignment="1" applyProtection="1">
      <alignment horizontal="center" vertical="center"/>
      <protection hidden="1"/>
    </xf>
    <xf numFmtId="0" fontId="10" fillId="8" borderId="0" xfId="0" applyFont="1" applyFill="1" applyAlignment="1" applyProtection="1">
      <alignment horizontal="distributed" vertical="center"/>
      <protection hidden="1"/>
    </xf>
    <xf numFmtId="0" fontId="10" fillId="8" borderId="0" xfId="0" applyFont="1" applyFill="1" applyAlignment="1" applyProtection="1">
      <alignment horizontal="center" vertical="center"/>
      <protection hidden="1"/>
    </xf>
    <xf numFmtId="178" fontId="10" fillId="8" borderId="0" xfId="0" applyNumberFormat="1" applyFont="1" applyFill="1" applyBorder="1" applyAlignment="1" applyProtection="1">
      <alignment horizontal="left" vertical="center"/>
      <protection hidden="1"/>
    </xf>
    <xf numFmtId="178" fontId="10" fillId="8" borderId="0" xfId="0" applyNumberFormat="1" applyFont="1" applyFill="1" applyAlignment="1" applyProtection="1">
      <alignment horizontal="left" vertical="center"/>
      <protection hidden="1"/>
    </xf>
    <xf numFmtId="0" fontId="20" fillId="5" borderId="22" xfId="0" applyFont="1" applyFill="1" applyBorder="1" applyAlignment="1" applyProtection="1">
      <alignment horizontal="left" vertical="center" indent="1"/>
      <protection locked="0"/>
    </xf>
    <xf numFmtId="0" fontId="20" fillId="5" borderId="0" xfId="0" applyFont="1" applyFill="1" applyAlignment="1" applyProtection="1">
      <alignment horizontal="left" vertical="center" indent="1"/>
      <protection locked="0"/>
    </xf>
    <xf numFmtId="0" fontId="20" fillId="5" borderId="33" xfId="0" applyFont="1" applyFill="1" applyBorder="1" applyProtection="1">
      <alignment vertical="center"/>
      <protection locked="0"/>
    </xf>
    <xf numFmtId="0" fontId="20" fillId="5" borderId="18" xfId="0" applyFont="1" applyFill="1" applyBorder="1" applyAlignment="1" applyProtection="1">
      <alignment horizontal="left" vertical="center" indent="1"/>
      <protection locked="0"/>
    </xf>
    <xf numFmtId="0" fontId="86" fillId="14" borderId="167" xfId="10" applyFont="1" applyFill="1" applyBorder="1" applyAlignment="1" applyProtection="1">
      <alignment horizontal="center" vertical="center"/>
    </xf>
    <xf numFmtId="0" fontId="89" fillId="15" borderId="0" xfId="11" applyFill="1" applyAlignment="1">
      <alignment vertical="center"/>
    </xf>
    <xf numFmtId="0" fontId="89" fillId="0" borderId="0" xfId="12">
      <alignment vertical="center"/>
    </xf>
    <xf numFmtId="0" fontId="89" fillId="5" borderId="0" xfId="11" applyFill="1" applyAlignment="1">
      <alignment vertical="center"/>
    </xf>
    <xf numFmtId="0" fontId="89" fillId="0" borderId="0" xfId="12" applyAlignment="1">
      <alignment horizontal="center" vertical="center" shrinkToFit="1"/>
    </xf>
    <xf numFmtId="0" fontId="89" fillId="5" borderId="16" xfId="11" applyFill="1" applyBorder="1" applyAlignment="1">
      <alignment vertical="center"/>
    </xf>
    <xf numFmtId="0" fontId="89" fillId="5" borderId="24" xfId="11" applyFill="1" applyBorder="1" applyAlignment="1">
      <alignment vertical="center"/>
    </xf>
    <xf numFmtId="0" fontId="91" fillId="0" borderId="16" xfId="12" applyFont="1" applyBorder="1" applyAlignment="1">
      <alignment horizontal="center" vertical="center"/>
    </xf>
    <xf numFmtId="0" fontId="91" fillId="0" borderId="16" xfId="12" applyFont="1" applyBorder="1" applyAlignment="1">
      <alignment horizontal="center" vertical="center" shrinkToFit="1"/>
    </xf>
    <xf numFmtId="0" fontId="91" fillId="0" borderId="56" xfId="12" applyFont="1" applyBorder="1" applyAlignment="1">
      <alignment horizontal="center" vertical="center" shrinkToFit="1"/>
    </xf>
    <xf numFmtId="0" fontId="91" fillId="0" borderId="16" xfId="12" applyFont="1" applyBorder="1" applyAlignment="1">
      <alignment horizontal="left" vertical="center" indent="1"/>
    </xf>
    <xf numFmtId="0" fontId="92" fillId="0" borderId="16" xfId="12" applyFont="1" applyBorder="1" applyAlignment="1">
      <alignment vertical="center" wrapText="1"/>
    </xf>
    <xf numFmtId="0" fontId="91" fillId="0" borderId="16" xfId="12" applyFont="1" applyBorder="1" applyAlignment="1" applyProtection="1">
      <alignment horizontal="center" vertical="center"/>
      <protection locked="0"/>
    </xf>
    <xf numFmtId="38" fontId="91" fillId="0" borderId="16" xfId="13" applyFont="1" applyBorder="1" applyAlignment="1">
      <alignment horizontal="left" vertical="center" indent="1"/>
    </xf>
    <xf numFmtId="38" fontId="91" fillId="0" borderId="16" xfId="13" applyFont="1" applyBorder="1" applyAlignment="1">
      <alignment horizontal="center" vertical="center"/>
    </xf>
    <xf numFmtId="38" fontId="92" fillId="0" borderId="16" xfId="13" applyFont="1" applyBorder="1" applyAlignment="1">
      <alignment vertical="center" wrapText="1"/>
    </xf>
    <xf numFmtId="0" fontId="91" fillId="0" borderId="16" xfId="12" applyFont="1" applyBorder="1" applyAlignment="1">
      <alignment horizontal="left" vertical="center" indent="1" shrinkToFit="1"/>
    </xf>
    <xf numFmtId="0" fontId="91" fillId="0" borderId="16" xfId="12" applyFont="1" applyBorder="1" applyAlignment="1" applyProtection="1">
      <alignment horizontal="left" vertical="center" indent="1"/>
      <protection locked="0"/>
    </xf>
    <xf numFmtId="0" fontId="92" fillId="0" borderId="16" xfId="12" applyFont="1" applyBorder="1" applyAlignment="1" applyProtection="1">
      <alignment vertical="center" wrapText="1"/>
      <protection locked="0"/>
    </xf>
    <xf numFmtId="0" fontId="92" fillId="0" borderId="16" xfId="12" applyFont="1" applyBorder="1" applyAlignment="1">
      <alignment vertical="center" wrapText="1" shrinkToFit="1"/>
    </xf>
    <xf numFmtId="0" fontId="91" fillId="0" borderId="16" xfId="13" applyNumberFormat="1" applyFont="1" applyBorder="1" applyAlignment="1">
      <alignment horizontal="center" vertical="center"/>
    </xf>
    <xf numFmtId="0" fontId="91" fillId="0" borderId="16" xfId="12" applyFont="1" applyBorder="1">
      <alignment vertical="center"/>
    </xf>
    <xf numFmtId="0" fontId="91" fillId="0" borderId="27" xfId="12" applyFont="1" applyBorder="1" applyAlignment="1">
      <alignment horizontal="center" vertical="center"/>
    </xf>
    <xf numFmtId="0" fontId="91" fillId="0" borderId="0" xfId="12" applyFont="1" applyAlignment="1">
      <alignment horizontal="center" vertical="center"/>
    </xf>
    <xf numFmtId="0" fontId="91" fillId="0" borderId="0" xfId="12" applyFont="1" applyAlignment="1">
      <alignment horizontal="left" vertical="center" indent="1"/>
    </xf>
    <xf numFmtId="0" fontId="91" fillId="0" borderId="0" xfId="12" applyFont="1" applyAlignment="1">
      <alignment horizontal="right" vertical="center" indent="2"/>
    </xf>
    <xf numFmtId="0" fontId="89" fillId="0" borderId="0" xfId="12" applyAlignment="1">
      <alignment horizontal="center" vertical="center"/>
    </xf>
    <xf numFmtId="0" fontId="89" fillId="0" borderId="0" xfId="12" applyAlignment="1">
      <alignment horizontal="left" vertical="center" indent="1"/>
    </xf>
    <xf numFmtId="0" fontId="89" fillId="0" borderId="0" xfId="12" applyAlignment="1">
      <alignment horizontal="left" vertical="center" indent="2"/>
    </xf>
    <xf numFmtId="190" fontId="89" fillId="0" borderId="0" xfId="12" applyNumberFormat="1" applyAlignment="1">
      <alignment horizontal="left" vertical="center" indent="1"/>
    </xf>
    <xf numFmtId="0" fontId="4" fillId="0" borderId="92" xfId="8" applyBorder="1" applyAlignment="1">
      <alignment horizontal="center" vertical="center"/>
    </xf>
    <xf numFmtId="0" fontId="17" fillId="5" borderId="51" xfId="0" applyFont="1" applyFill="1" applyBorder="1" applyAlignment="1">
      <alignment vertical="center" wrapText="1"/>
    </xf>
    <xf numFmtId="0" fontId="17" fillId="5" borderId="168" xfId="0" applyFont="1" applyFill="1" applyBorder="1" applyAlignment="1">
      <alignment horizontal="left" vertical="center" wrapText="1"/>
    </xf>
    <xf numFmtId="0" fontId="17" fillId="5" borderId="0" xfId="0" applyFont="1" applyFill="1" applyAlignment="1" applyProtection="1">
      <alignment horizontal="center" vertical="center"/>
      <protection hidden="1"/>
    </xf>
    <xf numFmtId="0" fontId="0" fillId="8" borderId="0" xfId="0" applyFill="1" applyProtection="1">
      <alignment vertical="center"/>
      <protection hidden="1"/>
    </xf>
    <xf numFmtId="0" fontId="0" fillId="5" borderId="22" xfId="0" applyFill="1" applyBorder="1" applyProtection="1">
      <alignment vertical="center"/>
      <protection hidden="1"/>
    </xf>
    <xf numFmtId="0" fontId="0" fillId="5" borderId="0" xfId="0" applyFill="1" applyProtection="1">
      <alignment vertical="center"/>
      <protection hidden="1"/>
    </xf>
    <xf numFmtId="0" fontId="19" fillId="5" borderId="0" xfId="0" applyFont="1" applyFill="1" applyAlignment="1" applyProtection="1">
      <alignment horizontal="left" vertical="center" indent="1"/>
      <protection hidden="1"/>
    </xf>
    <xf numFmtId="0" fontId="10" fillId="5" borderId="0" xfId="0" applyFont="1" applyFill="1" applyAlignment="1" applyProtection="1">
      <alignment horizontal="left" vertical="center" indent="2"/>
      <protection hidden="1"/>
    </xf>
    <xf numFmtId="0" fontId="32" fillId="5" borderId="0" xfId="0" applyFont="1" applyFill="1" applyAlignment="1" applyProtection="1">
      <alignment horizontal="left" vertical="center" indent="1"/>
      <protection hidden="1"/>
    </xf>
    <xf numFmtId="0" fontId="0" fillId="0" borderId="0" xfId="0" applyAlignment="1">
      <alignment horizontal="left" vertical="center" indent="1"/>
    </xf>
    <xf numFmtId="0" fontId="32" fillId="5" borderId="0" xfId="0" applyFont="1" applyFill="1" applyAlignment="1" applyProtection="1">
      <alignment horizontal="left" vertical="center" indent="2"/>
      <protection hidden="1"/>
    </xf>
    <xf numFmtId="49" fontId="35" fillId="5" borderId="0" xfId="0" applyNumberFormat="1" applyFont="1" applyFill="1" applyProtection="1">
      <alignment vertical="center"/>
      <protection hidden="1"/>
    </xf>
    <xf numFmtId="176" fontId="32" fillId="5" borderId="0" xfId="0" applyNumberFormat="1" applyFont="1" applyFill="1" applyProtection="1">
      <alignment vertical="center"/>
      <protection hidden="1"/>
    </xf>
    <xf numFmtId="176" fontId="32" fillId="5" borderId="0" xfId="0" applyNumberFormat="1" applyFont="1" applyFill="1" applyAlignment="1" applyProtection="1">
      <alignment horizontal="left" vertical="center"/>
      <protection hidden="1"/>
    </xf>
    <xf numFmtId="0" fontId="32" fillId="5" borderId="0" xfId="0" applyFont="1" applyFill="1" applyAlignment="1" applyProtection="1">
      <alignment horizontal="center" vertical="center" wrapText="1"/>
      <protection hidden="1"/>
    </xf>
    <xf numFmtId="0" fontId="34" fillId="5" borderId="0" xfId="0" applyFont="1" applyFill="1" applyAlignment="1" applyProtection="1">
      <alignment horizontal="center" vertical="center"/>
      <protection hidden="1"/>
    </xf>
    <xf numFmtId="0" fontId="35" fillId="5" borderId="0" xfId="0" applyFont="1" applyFill="1" applyAlignment="1" applyProtection="1">
      <alignment horizontal="center" vertical="center"/>
      <protection hidden="1"/>
    </xf>
    <xf numFmtId="176" fontId="33" fillId="5" borderId="0" xfId="0" applyNumberFormat="1" applyFont="1" applyFill="1" applyProtection="1">
      <alignment vertical="center"/>
      <protection hidden="1"/>
    </xf>
    <xf numFmtId="49" fontId="35" fillId="5" borderId="0" xfId="0" applyNumberFormat="1" applyFont="1" applyFill="1" applyAlignment="1" applyProtection="1">
      <alignment horizontal="center" vertical="center"/>
      <protection locked="0"/>
    </xf>
    <xf numFmtId="0" fontId="0" fillId="0" borderId="18"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91" fillId="0" borderId="20" xfId="12" applyFont="1" applyBorder="1" applyAlignment="1">
      <alignment horizontal="center" vertical="center"/>
    </xf>
    <xf numFmtId="0" fontId="91" fillId="0" borderId="14" xfId="12" applyFont="1" applyBorder="1" applyAlignment="1">
      <alignment horizontal="center" vertical="center"/>
    </xf>
    <xf numFmtId="0" fontId="91" fillId="0" borderId="19" xfId="12" applyFont="1"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90" fillId="0" borderId="0" xfId="12" applyFont="1" applyAlignment="1">
      <alignment horizontal="center" shrinkToFit="1"/>
    </xf>
    <xf numFmtId="0" fontId="89" fillId="0" borderId="32" xfId="12" applyBorder="1" applyAlignment="1">
      <alignment horizontal="center" vertical="center" shrinkToFit="1"/>
    </xf>
    <xf numFmtId="0" fontId="10" fillId="4" borderId="3" xfId="0" applyFont="1" applyFill="1" applyBorder="1" applyAlignment="1" applyProtection="1">
      <alignment horizontal="distributed" vertical="center" indent="2"/>
      <protection hidden="1"/>
    </xf>
    <xf numFmtId="0" fontId="10" fillId="4" borderId="12" xfId="0" applyFont="1" applyFill="1" applyBorder="1" applyAlignment="1" applyProtection="1">
      <alignment horizontal="distributed" vertical="center" indent="2"/>
      <protection hidden="1"/>
    </xf>
    <xf numFmtId="0" fontId="10" fillId="5" borderId="21" xfId="0" applyNumberFormat="1" applyFont="1" applyFill="1" applyBorder="1" applyAlignment="1" applyProtection="1">
      <alignment horizontal="right" vertical="center" indent="1"/>
      <protection hidden="1"/>
    </xf>
    <xf numFmtId="0" fontId="10" fillId="5" borderId="28" xfId="0" applyNumberFormat="1" applyFont="1" applyFill="1" applyBorder="1" applyAlignment="1" applyProtection="1">
      <alignment horizontal="right" vertical="center" indent="1"/>
      <protection hidden="1"/>
    </xf>
    <xf numFmtId="0" fontId="10" fillId="5" borderId="34" xfId="0" applyNumberFormat="1" applyFont="1" applyFill="1" applyBorder="1" applyAlignment="1" applyProtection="1">
      <alignment horizontal="right" vertical="center" indent="1"/>
      <protection hidden="1"/>
    </xf>
    <xf numFmtId="0" fontId="12" fillId="5" borderId="35" xfId="0" applyFont="1" applyFill="1" applyBorder="1" applyAlignment="1" applyProtection="1">
      <alignment horizontal="center" vertical="top"/>
      <protection hidden="1"/>
    </xf>
    <xf numFmtId="0" fontId="12" fillId="5" borderId="28" xfId="0" applyFont="1" applyFill="1" applyBorder="1" applyAlignment="1" applyProtection="1">
      <alignment horizontal="center" vertical="top"/>
      <protection hidden="1"/>
    </xf>
    <xf numFmtId="0" fontId="10" fillId="5" borderId="28" xfId="0" applyFont="1" applyFill="1" applyBorder="1" applyAlignment="1" applyProtection="1">
      <alignment horizontal="left" vertical="center" indent="1"/>
      <protection hidden="1"/>
    </xf>
    <xf numFmtId="0" fontId="10" fillId="5" borderId="36" xfId="0" applyFont="1" applyFill="1" applyBorder="1" applyAlignment="1" applyProtection="1">
      <alignment horizontal="left" vertical="center" indent="1"/>
      <protection hidden="1"/>
    </xf>
    <xf numFmtId="0" fontId="10" fillId="4" borderId="4" xfId="0" applyFont="1" applyFill="1" applyBorder="1" applyAlignment="1" applyProtection="1">
      <alignment horizontal="distributed" vertical="center" indent="2"/>
      <protection hidden="1"/>
    </xf>
    <xf numFmtId="0" fontId="10" fillId="4" borderId="13" xfId="0" applyFont="1" applyFill="1" applyBorder="1" applyAlignment="1" applyProtection="1">
      <alignment horizontal="distributed" vertical="center" indent="2"/>
      <protection hidden="1"/>
    </xf>
    <xf numFmtId="0" fontId="10" fillId="5" borderId="21" xfId="0" applyFont="1" applyFill="1" applyBorder="1" applyAlignment="1" applyProtection="1">
      <alignment horizontal="left" vertical="center" indent="1"/>
      <protection hidden="1"/>
    </xf>
    <xf numFmtId="0" fontId="10" fillId="4" borderId="5" xfId="0" applyFont="1" applyFill="1" applyBorder="1" applyAlignment="1" applyProtection="1">
      <alignment horizontal="distributed" vertical="center" indent="2"/>
      <protection hidden="1"/>
    </xf>
    <xf numFmtId="0" fontId="10" fillId="4" borderId="14" xfId="0" applyFont="1" applyFill="1" applyBorder="1" applyAlignment="1" applyProtection="1">
      <alignment horizontal="distributed" vertical="center" indent="2"/>
      <protection hidden="1"/>
    </xf>
    <xf numFmtId="0" fontId="10" fillId="5" borderId="22" xfId="0" applyFont="1" applyFill="1" applyBorder="1" applyAlignment="1" applyProtection="1">
      <alignment horizontal="left" vertical="center" indent="1"/>
      <protection hidden="1"/>
    </xf>
    <xf numFmtId="0" fontId="10" fillId="5" borderId="0" xfId="0" applyFont="1" applyFill="1" applyBorder="1" applyAlignment="1" applyProtection="1">
      <alignment horizontal="left" vertical="center" indent="1"/>
      <protection hidden="1"/>
    </xf>
    <xf numFmtId="0" fontId="10" fillId="5" borderId="37" xfId="0" applyFont="1" applyFill="1" applyBorder="1" applyAlignment="1" applyProtection="1">
      <alignment horizontal="left" vertical="center" indent="1"/>
      <protection hidden="1"/>
    </xf>
    <xf numFmtId="0" fontId="10" fillId="5" borderId="23" xfId="0" applyFont="1" applyFill="1" applyBorder="1" applyAlignment="1" applyProtection="1">
      <alignment horizontal="left" vertical="center" indent="1"/>
      <protection hidden="1"/>
    </xf>
    <xf numFmtId="0" fontId="10" fillId="5" borderId="29" xfId="0" applyFont="1" applyFill="1" applyBorder="1" applyAlignment="1" applyProtection="1">
      <alignment horizontal="left" vertical="center" indent="1"/>
      <protection hidden="1"/>
    </xf>
    <xf numFmtId="0" fontId="10" fillId="5" borderId="38" xfId="0" applyFont="1" applyFill="1" applyBorder="1" applyAlignment="1" applyProtection="1">
      <alignment horizontal="left" vertical="center" indent="1"/>
      <protection hidden="1"/>
    </xf>
    <xf numFmtId="0" fontId="10" fillId="5" borderId="24" xfId="0" applyFont="1" applyFill="1" applyBorder="1" applyAlignment="1" applyProtection="1">
      <alignment horizontal="left" vertical="center" indent="1"/>
      <protection hidden="1"/>
    </xf>
    <xf numFmtId="0" fontId="10" fillId="5" borderId="30" xfId="0" applyFont="1" applyFill="1" applyBorder="1" applyAlignment="1" applyProtection="1">
      <alignment horizontal="left" vertical="center" indent="1"/>
      <protection hidden="1"/>
    </xf>
    <xf numFmtId="0" fontId="10" fillId="5" borderId="39" xfId="0" applyFont="1" applyFill="1" applyBorder="1" applyAlignment="1" applyProtection="1">
      <alignment horizontal="left" vertical="center" indent="1"/>
      <protection hidden="1"/>
    </xf>
    <xf numFmtId="0" fontId="10" fillId="5" borderId="25" xfId="0" applyFont="1" applyFill="1" applyBorder="1" applyAlignment="1" applyProtection="1">
      <alignment horizontal="left" vertical="center" indent="1"/>
      <protection hidden="1"/>
    </xf>
    <xf numFmtId="0" fontId="10" fillId="5" borderId="31" xfId="0" applyFont="1" applyFill="1" applyBorder="1" applyAlignment="1" applyProtection="1">
      <alignment horizontal="left" vertical="center" indent="1"/>
      <protection hidden="1"/>
    </xf>
    <xf numFmtId="0" fontId="10" fillId="5" borderId="40" xfId="0" applyFont="1" applyFill="1" applyBorder="1" applyAlignment="1" applyProtection="1">
      <alignment horizontal="left" vertical="center" indent="1"/>
      <protection hidden="1"/>
    </xf>
    <xf numFmtId="0" fontId="10" fillId="4" borderId="9" xfId="0" applyFont="1" applyFill="1" applyBorder="1" applyAlignment="1" applyProtection="1">
      <alignment horizontal="distributed" vertical="center" indent="2"/>
      <protection hidden="1"/>
    </xf>
    <xf numFmtId="0" fontId="10" fillId="4" borderId="18" xfId="0" applyFont="1" applyFill="1" applyBorder="1" applyAlignment="1" applyProtection="1">
      <alignment horizontal="distributed" vertical="center" indent="2"/>
      <protection hidden="1"/>
    </xf>
    <xf numFmtId="178" fontId="10" fillId="5" borderId="28" xfId="0" applyNumberFormat="1" applyFont="1" applyFill="1" applyBorder="1" applyAlignment="1" applyProtection="1">
      <alignment horizontal="distributed" vertical="center" indent="1"/>
      <protection hidden="1"/>
    </xf>
    <xf numFmtId="178" fontId="10" fillId="5" borderId="29" xfId="0" applyNumberFormat="1" applyFont="1" applyFill="1" applyBorder="1" applyAlignment="1" applyProtection="1">
      <alignment horizontal="distributed" vertical="center" indent="1"/>
      <protection hidden="1"/>
    </xf>
    <xf numFmtId="177" fontId="10" fillId="5" borderId="24" xfId="0" applyNumberFormat="1" applyFont="1" applyFill="1" applyBorder="1" applyAlignment="1" applyProtection="1">
      <alignment horizontal="left" vertical="center" indent="1"/>
      <protection hidden="1"/>
    </xf>
    <xf numFmtId="177" fontId="10" fillId="5" borderId="30" xfId="0" applyNumberFormat="1" applyFont="1" applyFill="1" applyBorder="1" applyAlignment="1" applyProtection="1">
      <alignment horizontal="left" vertical="center" indent="1"/>
      <protection hidden="1"/>
    </xf>
    <xf numFmtId="177" fontId="10" fillId="5" borderId="39" xfId="0" applyNumberFormat="1" applyFont="1" applyFill="1" applyBorder="1" applyAlignment="1" applyProtection="1">
      <alignment horizontal="left" vertical="center" indent="1"/>
      <protection hidden="1"/>
    </xf>
    <xf numFmtId="178" fontId="10" fillId="5" borderId="31" xfId="0" applyNumberFormat="1" applyFont="1" applyFill="1" applyBorder="1" applyAlignment="1" applyProtection="1">
      <alignment horizontal="distributed" vertical="center" indent="1"/>
      <protection hidden="1"/>
    </xf>
    <xf numFmtId="178" fontId="10" fillId="7" borderId="31" xfId="0" applyNumberFormat="1" applyFont="1" applyFill="1" applyBorder="1" applyAlignment="1" applyProtection="1">
      <alignment horizontal="distributed" vertical="center" indent="1"/>
      <protection hidden="1"/>
    </xf>
    <xf numFmtId="0" fontId="10" fillId="5" borderId="26" xfId="0" applyFont="1" applyFill="1" applyBorder="1" applyAlignment="1" applyProtection="1">
      <alignment horizontal="left" vertical="center" indent="1"/>
      <protection hidden="1"/>
    </xf>
    <xf numFmtId="0" fontId="10" fillId="5" borderId="32" xfId="0" applyFont="1" applyFill="1" applyBorder="1" applyAlignment="1" applyProtection="1">
      <alignment horizontal="left" vertical="center" indent="1"/>
      <protection hidden="1"/>
    </xf>
    <xf numFmtId="0" fontId="10" fillId="5" borderId="41" xfId="0" applyFont="1" applyFill="1" applyBorder="1" applyAlignment="1" applyProtection="1">
      <alignment horizontal="left" vertical="center" indent="1"/>
      <protection hidden="1"/>
    </xf>
    <xf numFmtId="0" fontId="10" fillId="5" borderId="27" xfId="0" applyFont="1" applyFill="1" applyBorder="1" applyAlignment="1" applyProtection="1">
      <alignment horizontal="left" vertical="center" indent="1"/>
      <protection hidden="1"/>
    </xf>
    <xf numFmtId="0" fontId="10" fillId="5" borderId="33" xfId="0" applyFont="1" applyFill="1" applyBorder="1" applyAlignment="1" applyProtection="1">
      <alignment horizontal="left" vertical="center" indent="1"/>
      <protection hidden="1"/>
    </xf>
    <xf numFmtId="0" fontId="10" fillId="5" borderId="42" xfId="0" applyFont="1" applyFill="1" applyBorder="1" applyAlignment="1" applyProtection="1">
      <alignment horizontal="left" vertical="center" indent="1"/>
      <protection hidden="1"/>
    </xf>
    <xf numFmtId="5" fontId="10" fillId="5" borderId="23" xfId="0" applyNumberFormat="1" applyFont="1" applyFill="1" applyBorder="1" applyAlignment="1" applyProtection="1">
      <alignment horizontal="left" vertical="center" indent="1"/>
      <protection hidden="1"/>
    </xf>
    <xf numFmtId="5" fontId="10" fillId="5" borderId="29" xfId="0" applyNumberFormat="1" applyFont="1" applyFill="1" applyBorder="1" applyAlignment="1" applyProtection="1">
      <alignment horizontal="left" vertical="center" indent="1"/>
      <protection hidden="1"/>
    </xf>
    <xf numFmtId="0" fontId="13" fillId="6" borderId="23" xfId="0" applyNumberFormat="1" applyFont="1" applyFill="1" applyBorder="1" applyAlignment="1" applyProtection="1">
      <alignment horizontal="left" vertical="center" indent="1"/>
      <protection hidden="1"/>
    </xf>
    <xf numFmtId="0" fontId="13" fillId="6" borderId="29" xfId="0" applyNumberFormat="1" applyFont="1" applyFill="1" applyBorder="1" applyAlignment="1" applyProtection="1">
      <alignment horizontal="left" vertical="center" indent="1"/>
      <protection hidden="1"/>
    </xf>
    <xf numFmtId="0" fontId="13" fillId="6" borderId="38" xfId="0" applyNumberFormat="1" applyFont="1" applyFill="1" applyBorder="1" applyAlignment="1" applyProtection="1">
      <alignment horizontal="left" vertical="center" indent="1"/>
      <protection hidden="1"/>
    </xf>
    <xf numFmtId="0" fontId="7" fillId="2" borderId="0" xfId="0" applyFont="1" applyFill="1" applyBorder="1" applyAlignment="1">
      <alignment horizontal="left" vertical="center" wrapText="1"/>
    </xf>
    <xf numFmtId="0" fontId="10" fillId="4" borderId="6" xfId="0" applyFont="1" applyFill="1" applyBorder="1" applyAlignment="1" applyProtection="1">
      <alignment horizontal="center" vertical="center"/>
      <protection hidden="1"/>
    </xf>
    <xf numFmtId="0" fontId="10" fillId="4" borderId="7" xfId="0" applyFont="1" applyFill="1" applyBorder="1" applyAlignment="1" applyProtection="1">
      <alignment horizontal="center" vertical="center"/>
      <protection hidden="1"/>
    </xf>
    <xf numFmtId="0" fontId="10" fillId="4" borderId="8" xfId="0" applyFont="1" applyFill="1" applyBorder="1" applyAlignment="1" applyProtection="1">
      <alignment horizontal="center" vertical="center"/>
      <protection hidden="1"/>
    </xf>
    <xf numFmtId="0" fontId="6" fillId="2" borderId="0" xfId="0" applyFont="1" applyFill="1" applyBorder="1" applyAlignment="1">
      <alignment horizontal="center" vertical="center" wrapText="1"/>
    </xf>
    <xf numFmtId="0" fontId="10" fillId="4" borderId="10" xfId="0" applyFont="1" applyFill="1" applyBorder="1" applyAlignment="1" applyProtection="1">
      <alignment horizontal="center" vertical="center" wrapText="1"/>
      <protection hidden="1"/>
    </xf>
    <xf numFmtId="0" fontId="10" fillId="4" borderId="7" xfId="0" applyFont="1" applyFill="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hidden="1"/>
    </xf>
    <xf numFmtId="0" fontId="10" fillId="4" borderId="6" xfId="0" applyFont="1" applyFill="1" applyBorder="1" applyAlignment="1" applyProtection="1">
      <alignment horizontal="center" vertical="center" wrapText="1"/>
      <protection hidden="1"/>
    </xf>
    <xf numFmtId="0" fontId="10" fillId="4" borderId="8"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protection hidden="1"/>
    </xf>
    <xf numFmtId="0" fontId="10" fillId="4" borderId="11" xfId="0" applyFont="1" applyFill="1" applyBorder="1" applyAlignment="1" applyProtection="1">
      <alignment horizontal="center" vertical="center"/>
      <protection hidden="1"/>
    </xf>
    <xf numFmtId="0" fontId="7" fillId="2" borderId="0" xfId="0" applyFont="1" applyFill="1" applyBorder="1" applyAlignment="1">
      <alignment horizontal="center" wrapText="1"/>
    </xf>
    <xf numFmtId="0" fontId="10" fillId="4" borderId="3" xfId="0" applyFont="1" applyFill="1" applyBorder="1" applyAlignment="1">
      <alignment horizontal="distributed" vertical="center" indent="2"/>
    </xf>
    <xf numFmtId="0" fontId="10" fillId="4" borderId="12" xfId="0" applyFont="1" applyFill="1" applyBorder="1" applyAlignment="1">
      <alignment horizontal="distributed" vertical="center" indent="2"/>
    </xf>
    <xf numFmtId="0" fontId="10" fillId="5" borderId="21" xfId="0" applyNumberFormat="1" applyFont="1" applyFill="1" applyBorder="1" applyAlignment="1" applyProtection="1">
      <alignment horizontal="right" vertical="center" indent="1"/>
      <protection locked="0"/>
    </xf>
    <xf numFmtId="0" fontId="10" fillId="5" borderId="28" xfId="0" applyNumberFormat="1" applyFont="1" applyFill="1" applyBorder="1" applyAlignment="1" applyProtection="1">
      <alignment horizontal="right" vertical="center" indent="1"/>
      <protection locked="0"/>
    </xf>
    <xf numFmtId="0" fontId="10" fillId="5" borderId="34" xfId="0" applyNumberFormat="1" applyFont="1" applyFill="1" applyBorder="1" applyAlignment="1" applyProtection="1">
      <alignment horizontal="right" vertical="center" indent="1"/>
      <protection locked="0"/>
    </xf>
    <xf numFmtId="0" fontId="12" fillId="5" borderId="35" xfId="0" applyFont="1" applyFill="1" applyBorder="1" applyAlignment="1" applyProtection="1">
      <alignment horizontal="center" vertical="top"/>
      <protection locked="0"/>
    </xf>
    <xf numFmtId="0" fontId="12" fillId="5" borderId="28" xfId="0" applyFont="1" applyFill="1" applyBorder="1" applyAlignment="1" applyProtection="1">
      <alignment horizontal="center" vertical="top"/>
      <protection locked="0"/>
    </xf>
    <xf numFmtId="0" fontId="10" fillId="5" borderId="28" xfId="0" applyFont="1" applyFill="1" applyBorder="1" applyAlignment="1" applyProtection="1">
      <alignment horizontal="left" vertical="center" indent="1"/>
      <protection locked="0"/>
    </xf>
    <xf numFmtId="0" fontId="10" fillId="5" borderId="36" xfId="0" applyFont="1" applyFill="1" applyBorder="1" applyAlignment="1" applyProtection="1">
      <alignment horizontal="left" vertical="center" indent="1"/>
      <protection locked="0"/>
    </xf>
    <xf numFmtId="0" fontId="15" fillId="3" borderId="43" xfId="8" applyFont="1" applyFill="1" applyBorder="1" applyAlignment="1">
      <alignment horizontal="center" vertical="center"/>
    </xf>
    <xf numFmtId="0" fontId="15" fillId="3" borderId="45" xfId="8" applyFont="1" applyFill="1" applyBorder="1" applyAlignment="1">
      <alignment horizontal="center" vertical="center"/>
    </xf>
    <xf numFmtId="0" fontId="15" fillId="3" borderId="46" xfId="8" applyFont="1" applyFill="1" applyBorder="1" applyAlignment="1">
      <alignment horizontal="center" vertical="center"/>
    </xf>
    <xf numFmtId="0" fontId="15" fillId="3" borderId="44" xfId="8" applyFont="1" applyFill="1" applyBorder="1" applyAlignment="1">
      <alignment horizontal="center" vertical="center"/>
    </xf>
    <xf numFmtId="0" fontId="15" fillId="3" borderId="2" xfId="8" applyFont="1" applyFill="1" applyBorder="1" applyAlignment="1">
      <alignment horizontal="center" vertical="center"/>
    </xf>
    <xf numFmtId="0" fontId="15" fillId="3" borderId="47" xfId="8" applyFont="1" applyFill="1" applyBorder="1" applyAlignment="1">
      <alignment horizontal="center" vertical="center"/>
    </xf>
    <xf numFmtId="0" fontId="10" fillId="4" borderId="4" xfId="0" applyFont="1" applyFill="1" applyBorder="1" applyAlignment="1">
      <alignment horizontal="distributed" vertical="center" indent="2"/>
    </xf>
    <xf numFmtId="0" fontId="10" fillId="4" borderId="13" xfId="0" applyFont="1" applyFill="1" applyBorder="1" applyAlignment="1">
      <alignment horizontal="distributed" vertical="center" indent="2"/>
    </xf>
    <xf numFmtId="0" fontId="10" fillId="5" borderId="21" xfId="0" applyFont="1" applyFill="1" applyBorder="1" applyAlignment="1" applyProtection="1">
      <alignment horizontal="left" vertical="center" indent="1"/>
      <protection locked="0"/>
    </xf>
    <xf numFmtId="0" fontId="10" fillId="4" borderId="5" xfId="0" applyFont="1" applyFill="1" applyBorder="1" applyAlignment="1">
      <alignment horizontal="distributed" vertical="center" indent="2"/>
    </xf>
    <xf numFmtId="0" fontId="10" fillId="4" borderId="14" xfId="0" applyFont="1" applyFill="1" applyBorder="1" applyAlignment="1">
      <alignment horizontal="distributed" vertical="center" indent="2"/>
    </xf>
    <xf numFmtId="0" fontId="10" fillId="5" borderId="22" xfId="0" applyFont="1" applyFill="1" applyBorder="1" applyAlignment="1" applyProtection="1">
      <alignment horizontal="left" vertical="center" indent="1"/>
      <protection locked="0"/>
    </xf>
    <xf numFmtId="0" fontId="10" fillId="5" borderId="0" xfId="0" applyFont="1" applyFill="1" applyBorder="1" applyAlignment="1" applyProtection="1">
      <alignment horizontal="left" vertical="center" indent="1"/>
      <protection locked="0"/>
    </xf>
    <xf numFmtId="0" fontId="10" fillId="5" borderId="37" xfId="0" applyFont="1" applyFill="1" applyBorder="1" applyAlignment="1" applyProtection="1">
      <alignment horizontal="left" vertical="center" indent="1"/>
      <protection locked="0"/>
    </xf>
    <xf numFmtId="0" fontId="10" fillId="5" borderId="23" xfId="0" applyFont="1" applyFill="1" applyBorder="1" applyAlignment="1" applyProtection="1">
      <alignment horizontal="left" vertical="center" indent="1"/>
      <protection locked="0"/>
    </xf>
    <xf numFmtId="0" fontId="10" fillId="5" borderId="29" xfId="0" applyFont="1" applyFill="1" applyBorder="1" applyAlignment="1" applyProtection="1">
      <alignment horizontal="left" vertical="center" indent="1"/>
      <protection locked="0"/>
    </xf>
    <xf numFmtId="0" fontId="10" fillId="5" borderId="38" xfId="0" applyFont="1" applyFill="1" applyBorder="1" applyAlignment="1" applyProtection="1">
      <alignment horizontal="left" vertical="center" indent="1"/>
      <protection locked="0"/>
    </xf>
    <xf numFmtId="0" fontId="10" fillId="5" borderId="24" xfId="0" applyFont="1" applyFill="1" applyBorder="1" applyAlignment="1" applyProtection="1">
      <alignment horizontal="left" vertical="center" indent="1"/>
      <protection locked="0"/>
    </xf>
    <xf numFmtId="0" fontId="10" fillId="5" borderId="30" xfId="0" applyFont="1" applyFill="1" applyBorder="1" applyAlignment="1" applyProtection="1">
      <alignment horizontal="left" vertical="center" indent="1"/>
      <protection locked="0"/>
    </xf>
    <xf numFmtId="0" fontId="10" fillId="5" borderId="39" xfId="0" applyFont="1" applyFill="1" applyBorder="1" applyAlignment="1" applyProtection="1">
      <alignment horizontal="left" vertical="center" indent="1"/>
      <protection locked="0"/>
    </xf>
    <xf numFmtId="0" fontId="10" fillId="5" borderId="25" xfId="0" applyFont="1" applyFill="1" applyBorder="1" applyAlignment="1" applyProtection="1">
      <alignment horizontal="left" vertical="center" indent="1"/>
      <protection locked="0"/>
    </xf>
    <xf numFmtId="0" fontId="10" fillId="5" borderId="31" xfId="0" applyFont="1" applyFill="1" applyBorder="1" applyAlignment="1" applyProtection="1">
      <alignment horizontal="left" vertical="center" indent="1"/>
      <protection locked="0"/>
    </xf>
    <xf numFmtId="0" fontId="10" fillId="5" borderId="40" xfId="0" applyFont="1" applyFill="1" applyBorder="1" applyAlignment="1" applyProtection="1">
      <alignment horizontal="left" vertical="center" indent="1"/>
      <protection locked="0"/>
    </xf>
    <xf numFmtId="0" fontId="10" fillId="4" borderId="9" xfId="0" applyFont="1" applyFill="1" applyBorder="1" applyAlignment="1">
      <alignment horizontal="distributed" vertical="center" indent="2"/>
    </xf>
    <xf numFmtId="0" fontId="10" fillId="4" borderId="18" xfId="0" applyFont="1" applyFill="1" applyBorder="1" applyAlignment="1">
      <alignment horizontal="distributed" vertical="center" indent="2"/>
    </xf>
    <xf numFmtId="178" fontId="10" fillId="5" borderId="28" xfId="0" applyNumberFormat="1" applyFont="1" applyFill="1" applyBorder="1" applyAlignment="1" applyProtection="1">
      <alignment horizontal="distributed" vertical="center" indent="1"/>
      <protection locked="0"/>
    </xf>
    <xf numFmtId="178" fontId="10" fillId="5" borderId="29" xfId="0" applyNumberFormat="1" applyFont="1" applyFill="1" applyBorder="1" applyAlignment="1" applyProtection="1">
      <alignment horizontal="distributed" vertical="center" indent="1"/>
      <protection locked="0"/>
    </xf>
    <xf numFmtId="177" fontId="10" fillId="5" borderId="24" xfId="0" applyNumberFormat="1" applyFont="1" applyFill="1" applyBorder="1" applyAlignment="1" applyProtection="1">
      <alignment horizontal="left" vertical="center" indent="1"/>
      <protection locked="0"/>
    </xf>
    <xf numFmtId="177" fontId="10" fillId="5" borderId="30" xfId="0" applyNumberFormat="1" applyFont="1" applyFill="1" applyBorder="1" applyAlignment="1" applyProtection="1">
      <alignment horizontal="left" vertical="center" indent="1"/>
      <protection locked="0"/>
    </xf>
    <xf numFmtId="177" fontId="10" fillId="5" borderId="39" xfId="0" applyNumberFormat="1" applyFont="1" applyFill="1" applyBorder="1" applyAlignment="1" applyProtection="1">
      <alignment horizontal="left" vertical="center" indent="1"/>
      <protection locked="0"/>
    </xf>
    <xf numFmtId="178" fontId="10" fillId="5" borderId="31" xfId="0" applyNumberFormat="1" applyFont="1" applyFill="1" applyBorder="1" applyAlignment="1" applyProtection="1">
      <alignment horizontal="distributed" vertical="center" indent="1"/>
      <protection locked="0"/>
    </xf>
    <xf numFmtId="0" fontId="10" fillId="5" borderId="26" xfId="0" applyFont="1" applyFill="1" applyBorder="1" applyAlignment="1" applyProtection="1">
      <alignment horizontal="left" vertical="center" indent="1"/>
      <protection locked="0"/>
    </xf>
    <xf numFmtId="0" fontId="10" fillId="5" borderId="32" xfId="0" applyFont="1" applyFill="1" applyBorder="1" applyAlignment="1" applyProtection="1">
      <alignment horizontal="left" vertical="center" indent="1"/>
      <protection locked="0"/>
    </xf>
    <xf numFmtId="0" fontId="10" fillId="5" borderId="41" xfId="0" applyFont="1" applyFill="1" applyBorder="1" applyAlignment="1" applyProtection="1">
      <alignment horizontal="left" vertical="center" indent="1"/>
      <protection locked="0"/>
    </xf>
    <xf numFmtId="0" fontId="10" fillId="5" borderId="27" xfId="0" applyFont="1" applyFill="1" applyBorder="1" applyAlignment="1" applyProtection="1">
      <alignment horizontal="left" vertical="center" indent="1"/>
      <protection locked="0"/>
    </xf>
    <xf numFmtId="0" fontId="10" fillId="5" borderId="33" xfId="0" applyFont="1" applyFill="1" applyBorder="1" applyAlignment="1" applyProtection="1">
      <alignment horizontal="left" vertical="center" indent="1"/>
      <protection locked="0"/>
    </xf>
    <xf numFmtId="0" fontId="10" fillId="5" borderId="42" xfId="0" applyFont="1" applyFill="1" applyBorder="1" applyAlignment="1" applyProtection="1">
      <alignment horizontal="left" vertical="center" indent="1"/>
      <protection locked="0"/>
    </xf>
    <xf numFmtId="5" fontId="10" fillId="5" borderId="23" xfId="0" applyNumberFormat="1" applyFont="1" applyFill="1" applyBorder="1" applyAlignment="1" applyProtection="1">
      <alignment horizontal="left" vertical="center" indent="1"/>
      <protection locked="0"/>
    </xf>
    <xf numFmtId="5" fontId="10" fillId="5" borderId="29" xfId="0" applyNumberFormat="1" applyFont="1" applyFill="1" applyBorder="1" applyAlignment="1" applyProtection="1">
      <alignment horizontal="left" vertical="center" indent="1"/>
      <protection locked="0"/>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xf>
    <xf numFmtId="0" fontId="0" fillId="2" borderId="0" xfId="0" applyFill="1" applyBorder="1">
      <alignment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94" fillId="2" borderId="45" xfId="0" applyFont="1" applyFill="1" applyBorder="1" applyAlignment="1">
      <alignment horizontal="left" vertical="center" shrinkToFit="1"/>
    </xf>
    <xf numFmtId="0" fontId="94" fillId="2" borderId="0" xfId="0" applyFont="1" applyFill="1" applyAlignment="1">
      <alignment horizontal="left" vertical="center"/>
    </xf>
    <xf numFmtId="0" fontId="12" fillId="5" borderId="16" xfId="0" applyFont="1" applyFill="1" applyBorder="1" applyAlignment="1" applyProtection="1">
      <alignment horizontal="center" vertical="center"/>
      <protection hidden="1"/>
    </xf>
    <xf numFmtId="0" fontId="19" fillId="5" borderId="0" xfId="0" applyFont="1" applyFill="1" applyBorder="1" applyAlignment="1" applyProtection="1">
      <alignment horizontal="center" vertical="center"/>
      <protection hidden="1"/>
    </xf>
    <xf numFmtId="0" fontId="10" fillId="5" borderId="16" xfId="0" applyFont="1" applyFill="1" applyBorder="1" applyProtection="1">
      <alignment vertical="center"/>
      <protection hidden="1"/>
    </xf>
    <xf numFmtId="0" fontId="19" fillId="5" borderId="0" xfId="0" applyFont="1" applyFill="1" applyBorder="1" applyProtection="1">
      <alignment vertical="center"/>
      <protection hidden="1"/>
    </xf>
    <xf numFmtId="0" fontId="19" fillId="5" borderId="0" xfId="0" applyFont="1" applyFill="1" applyBorder="1" applyAlignment="1" applyProtection="1">
      <alignment horizontal="right" vertical="center"/>
      <protection hidden="1"/>
    </xf>
    <xf numFmtId="0" fontId="19" fillId="5" borderId="0" xfId="0" applyFont="1" applyFill="1" applyBorder="1" applyAlignment="1" applyProtection="1">
      <alignment horizontal="left" vertical="center" indent="1"/>
      <protection hidden="1"/>
    </xf>
    <xf numFmtId="0" fontId="19" fillId="5" borderId="0" xfId="0" applyFont="1" applyFill="1" applyBorder="1" applyAlignment="1" applyProtection="1">
      <alignment horizontal="left" vertical="center" indent="2"/>
      <protection hidden="1"/>
    </xf>
    <xf numFmtId="0" fontId="18" fillId="5" borderId="0" xfId="0" applyFont="1" applyFill="1" applyBorder="1" applyAlignment="1" applyProtection="1">
      <alignment horizontal="center"/>
      <protection hidden="1"/>
    </xf>
    <xf numFmtId="0" fontId="19" fillId="5" borderId="0" xfId="0" applyFont="1" applyFill="1" applyBorder="1" applyAlignment="1" applyProtection="1">
      <alignment horizontal="distributed" vertical="center" indent="1"/>
      <protection hidden="1"/>
    </xf>
    <xf numFmtId="0" fontId="19" fillId="5" borderId="0" xfId="0" applyFont="1" applyFill="1" applyBorder="1" applyAlignment="1" applyProtection="1">
      <alignment horizontal="left" vertical="center"/>
      <protection hidden="1"/>
    </xf>
    <xf numFmtId="177" fontId="19" fillId="5" borderId="0" xfId="0" applyNumberFormat="1" applyFont="1" applyFill="1" applyBorder="1" applyAlignment="1" applyProtection="1">
      <alignment horizontal="left" vertical="center"/>
      <protection hidden="1"/>
    </xf>
    <xf numFmtId="0" fontId="19" fillId="0" borderId="0" xfId="0" applyFont="1" applyBorder="1" applyAlignment="1" applyProtection="1">
      <alignment vertical="center"/>
      <protection hidden="1"/>
    </xf>
    <xf numFmtId="178" fontId="19" fillId="5" borderId="0" xfId="0" applyNumberFormat="1" applyFont="1" applyFill="1" applyBorder="1" applyAlignment="1" applyProtection="1">
      <alignment horizontal="distributed" vertical="center"/>
      <protection hidden="1"/>
    </xf>
    <xf numFmtId="0" fontId="10" fillId="5" borderId="27" xfId="0" applyFont="1" applyFill="1" applyBorder="1" applyProtection="1">
      <alignment vertical="center"/>
      <protection hidden="1"/>
    </xf>
    <xf numFmtId="0" fontId="10" fillId="5" borderId="33" xfId="0" applyFont="1" applyFill="1" applyBorder="1" applyProtection="1">
      <alignment vertical="center"/>
      <protection hidden="1"/>
    </xf>
    <xf numFmtId="0" fontId="10" fillId="5" borderId="57" xfId="0" applyFont="1" applyFill="1" applyBorder="1" applyProtection="1">
      <alignment vertical="center"/>
      <protection hidden="1"/>
    </xf>
    <xf numFmtId="0" fontId="10" fillId="5" borderId="22" xfId="0" applyFont="1" applyFill="1" applyBorder="1" applyProtection="1">
      <alignment vertical="center"/>
      <protection hidden="1"/>
    </xf>
    <xf numFmtId="0" fontId="10" fillId="5" borderId="0" xfId="0" applyFont="1" applyFill="1" applyBorder="1" applyProtection="1">
      <alignment vertical="center"/>
      <protection hidden="1"/>
    </xf>
    <xf numFmtId="0" fontId="10" fillId="5" borderId="18" xfId="0" applyFont="1" applyFill="1" applyBorder="1" applyProtection="1">
      <alignment vertical="center"/>
      <protection hidden="1"/>
    </xf>
    <xf numFmtId="0" fontId="10" fillId="5" borderId="26" xfId="0" applyFont="1" applyFill="1" applyBorder="1" applyProtection="1">
      <alignment vertical="center"/>
      <protection hidden="1"/>
    </xf>
    <xf numFmtId="0" fontId="10" fillId="5" borderId="32" xfId="0" applyFont="1" applyFill="1" applyBorder="1" applyProtection="1">
      <alignment vertical="center"/>
      <protection hidden="1"/>
    </xf>
    <xf numFmtId="0" fontId="10" fillId="5" borderId="55" xfId="0" applyFont="1" applyFill="1" applyBorder="1" applyProtection="1">
      <alignment vertical="center"/>
      <protection hidden="1"/>
    </xf>
    <xf numFmtId="0" fontId="0" fillId="0" borderId="27" xfId="0" applyBorder="1" applyProtection="1">
      <alignment vertical="center"/>
      <protection hidden="1"/>
    </xf>
    <xf numFmtId="0" fontId="0" fillId="0" borderId="33" xfId="0" applyBorder="1" applyProtection="1">
      <alignment vertical="center"/>
      <protection hidden="1"/>
    </xf>
    <xf numFmtId="0" fontId="0" fillId="0" borderId="57" xfId="0" applyBorder="1" applyProtection="1">
      <alignment vertical="center"/>
      <protection hidden="1"/>
    </xf>
    <xf numFmtId="0" fontId="0" fillId="0" borderId="22" xfId="0" applyBorder="1" applyProtection="1">
      <alignment vertical="center"/>
      <protection hidden="1"/>
    </xf>
    <xf numFmtId="0" fontId="0" fillId="0" borderId="0" xfId="0" applyBorder="1" applyProtection="1">
      <alignment vertical="center"/>
      <protection hidden="1"/>
    </xf>
    <xf numFmtId="0" fontId="0" fillId="0" borderId="18" xfId="0" applyBorder="1" applyProtection="1">
      <alignment vertical="center"/>
      <protection hidden="1"/>
    </xf>
    <xf numFmtId="0" fontId="0" fillId="0" borderId="26" xfId="0" applyBorder="1" applyProtection="1">
      <alignment vertical="center"/>
      <protection hidden="1"/>
    </xf>
    <xf numFmtId="0" fontId="0" fillId="0" borderId="32" xfId="0" applyBorder="1" applyProtection="1">
      <alignment vertical="center"/>
      <protection hidden="1"/>
    </xf>
    <xf numFmtId="0" fontId="0" fillId="0" borderId="55" xfId="0" applyBorder="1" applyProtection="1">
      <alignment vertical="center"/>
      <protection hidden="1"/>
    </xf>
    <xf numFmtId="0" fontId="4" fillId="9" borderId="62" xfId="8" applyFill="1" applyBorder="1" applyAlignment="1" applyProtection="1">
      <alignment horizontal="center" vertical="center"/>
      <protection hidden="1"/>
    </xf>
    <xf numFmtId="0" fontId="4" fillId="9" borderId="64" xfId="8" applyFill="1" applyBorder="1" applyAlignment="1" applyProtection="1">
      <alignment horizontal="center" vertical="center"/>
      <protection hidden="1"/>
    </xf>
    <xf numFmtId="0" fontId="4" fillId="9" borderId="66" xfId="8" applyFill="1" applyBorder="1" applyAlignment="1" applyProtection="1">
      <alignment horizontal="center" vertical="center"/>
      <protection hidden="1"/>
    </xf>
    <xf numFmtId="0" fontId="4" fillId="9" borderId="63" xfId="8" applyFill="1" applyBorder="1" applyAlignment="1" applyProtection="1">
      <alignment horizontal="center" vertical="center"/>
      <protection hidden="1"/>
    </xf>
    <xf numFmtId="0" fontId="4" fillId="9" borderId="65" xfId="8" applyFill="1" applyBorder="1" applyAlignment="1" applyProtection="1">
      <alignment horizontal="center" vertical="center"/>
      <protection hidden="1"/>
    </xf>
    <xf numFmtId="0" fontId="4" fillId="9" borderId="67" xfId="8" applyFill="1" applyBorder="1" applyAlignment="1" applyProtection="1">
      <alignment horizontal="center" vertical="center"/>
      <protection hidden="1"/>
    </xf>
    <xf numFmtId="0" fontId="10" fillId="5" borderId="0" xfId="0" applyFont="1" applyFill="1" applyBorder="1" applyAlignment="1" applyProtection="1">
      <alignment horizontal="left" vertical="center"/>
      <protection hidden="1"/>
    </xf>
    <xf numFmtId="179" fontId="19" fillId="5" borderId="0" xfId="0" applyNumberFormat="1" applyFont="1" applyFill="1" applyBorder="1" applyAlignment="1" applyProtection="1">
      <alignment vertical="center"/>
      <protection hidden="1"/>
    </xf>
    <xf numFmtId="0" fontId="12" fillId="5" borderId="16" xfId="0" applyFont="1" applyFill="1" applyBorder="1" applyAlignment="1" applyProtection="1">
      <alignment horizontal="center" vertical="center" shrinkToFit="1"/>
      <protection hidden="1"/>
    </xf>
    <xf numFmtId="0" fontId="12" fillId="5" borderId="16" xfId="0" applyFont="1" applyFill="1" applyBorder="1" applyAlignment="1" applyProtection="1">
      <alignment horizontal="center" vertical="center" wrapText="1" shrinkToFit="1"/>
      <protection hidden="1"/>
    </xf>
    <xf numFmtId="0" fontId="19" fillId="0" borderId="0" xfId="0" applyFont="1" applyBorder="1" applyAlignment="1" applyProtection="1">
      <alignment horizontal="right" vertical="center"/>
      <protection hidden="1"/>
    </xf>
    <xf numFmtId="0" fontId="18" fillId="5" borderId="0" xfId="0" applyFont="1" applyFill="1" applyBorder="1" applyAlignment="1" applyProtection="1">
      <alignment horizontal="distributed" vertical="center" indent="14"/>
      <protection hidden="1"/>
    </xf>
    <xf numFmtId="0" fontId="10" fillId="5" borderId="0" xfId="0" applyFont="1" applyFill="1" applyBorder="1" applyAlignment="1" applyProtection="1">
      <alignment horizontal="center" vertical="center"/>
      <protection hidden="1"/>
    </xf>
    <xf numFmtId="0" fontId="19" fillId="5" borderId="0" xfId="0" applyFont="1" applyFill="1" applyBorder="1" applyAlignment="1" applyProtection="1">
      <alignment horizontal="distributed" vertical="center"/>
      <protection hidden="1"/>
    </xf>
    <xf numFmtId="0" fontId="10" fillId="5" borderId="0" xfId="0" applyFont="1" applyFill="1" applyBorder="1" applyAlignment="1" applyProtection="1">
      <alignment horizontal="distributed" vertical="center"/>
      <protection hidden="1"/>
    </xf>
    <xf numFmtId="176" fontId="19" fillId="5" borderId="0" xfId="0" applyNumberFormat="1" applyFont="1" applyFill="1" applyBorder="1" applyAlignment="1" applyProtection="1">
      <alignment horizontal="distributed" vertical="center"/>
      <protection hidden="1"/>
    </xf>
    <xf numFmtId="180" fontId="10" fillId="5" borderId="0" xfId="0" applyNumberFormat="1" applyFont="1" applyFill="1" applyBorder="1" applyAlignment="1" applyProtection="1">
      <alignment horizontal="left" vertical="center"/>
      <protection hidden="1"/>
    </xf>
    <xf numFmtId="0" fontId="19" fillId="5" borderId="0" xfId="0" applyFont="1" applyFill="1" applyBorder="1" applyAlignment="1" applyProtection="1">
      <alignment horizontal="distributed" vertical="top" wrapText="1"/>
      <protection hidden="1"/>
    </xf>
    <xf numFmtId="0" fontId="19" fillId="5" borderId="0" xfId="0" applyFont="1" applyFill="1" applyBorder="1" applyAlignment="1" applyProtection="1">
      <alignment vertical="top"/>
      <protection hidden="1"/>
    </xf>
    <xf numFmtId="0" fontId="12" fillId="5" borderId="0" xfId="0" applyFont="1" applyFill="1" applyBorder="1" applyAlignment="1" applyProtection="1">
      <alignment horizontal="center" vertical="center"/>
      <protection hidden="1"/>
    </xf>
    <xf numFmtId="176" fontId="10" fillId="5" borderId="0" xfId="0" applyNumberFormat="1" applyFont="1" applyFill="1" applyBorder="1" applyAlignment="1" applyProtection="1">
      <alignment horizontal="left" vertical="center"/>
      <protection locked="0"/>
    </xf>
    <xf numFmtId="176" fontId="10" fillId="5" borderId="0" xfId="0" applyNumberFormat="1" applyFont="1" applyFill="1" applyBorder="1" applyAlignment="1" applyProtection="1">
      <alignment horizontal="distributed" vertical="center"/>
      <protection hidden="1"/>
    </xf>
    <xf numFmtId="0" fontId="10" fillId="5" borderId="0" xfId="0" applyFont="1" applyFill="1" applyBorder="1" applyAlignment="1" applyProtection="1">
      <alignment horizontal="left" vertical="center"/>
      <protection locked="0"/>
    </xf>
    <xf numFmtId="0" fontId="10" fillId="5" borderId="0" xfId="0" applyFont="1" applyFill="1" applyBorder="1" applyProtection="1">
      <alignment vertical="center"/>
      <protection locked="0"/>
    </xf>
    <xf numFmtId="49" fontId="10" fillId="5" borderId="0" xfId="0" applyNumberFormat="1" applyFont="1" applyFill="1" applyBorder="1" applyAlignment="1" applyProtection="1">
      <alignment horizontal="left" vertical="center"/>
      <protection locked="0"/>
    </xf>
    <xf numFmtId="0" fontId="23" fillId="5" borderId="68" xfId="0" applyFont="1" applyFill="1" applyBorder="1" applyAlignment="1" applyProtection="1">
      <alignment vertical="center" wrapText="1"/>
      <protection hidden="1"/>
    </xf>
    <xf numFmtId="0" fontId="23" fillId="5" borderId="69" xfId="0" applyFont="1" applyFill="1" applyBorder="1" applyAlignment="1" applyProtection="1">
      <alignment vertical="center" wrapText="1"/>
      <protection hidden="1"/>
    </xf>
    <xf numFmtId="0" fontId="0" fillId="5" borderId="68" xfId="0" applyFont="1" applyFill="1" applyBorder="1" applyProtection="1">
      <alignment vertical="center"/>
      <protection hidden="1"/>
    </xf>
    <xf numFmtId="0" fontId="0" fillId="5" borderId="69" xfId="0" applyFont="1" applyFill="1" applyBorder="1" applyProtection="1">
      <alignment vertical="center"/>
      <protection hidden="1"/>
    </xf>
    <xf numFmtId="0" fontId="18" fillId="5" borderId="0" xfId="0" applyFont="1" applyFill="1" applyBorder="1" applyAlignment="1" applyProtection="1">
      <alignment horizontal="distributed" vertical="center" indent="15"/>
      <protection hidden="1"/>
    </xf>
    <xf numFmtId="0" fontId="10" fillId="5" borderId="0" xfId="0" applyFont="1" applyFill="1" applyBorder="1" applyAlignment="1" applyProtection="1">
      <alignment wrapText="1"/>
      <protection locked="0"/>
    </xf>
    <xf numFmtId="0" fontId="10" fillId="5" borderId="0" xfId="0" applyFont="1" applyFill="1" applyBorder="1" applyAlignment="1" applyProtection="1">
      <alignment horizontal="distributed" vertical="center" wrapText="1"/>
      <protection hidden="1"/>
    </xf>
    <xf numFmtId="49" fontId="10" fillId="5" borderId="0" xfId="0" applyNumberFormat="1" applyFont="1" applyFill="1" applyBorder="1" applyAlignment="1" applyProtection="1">
      <alignment vertical="center"/>
      <protection locked="0"/>
    </xf>
    <xf numFmtId="0" fontId="19" fillId="5" borderId="27" xfId="0" applyFont="1" applyFill="1" applyBorder="1" applyProtection="1">
      <alignment vertical="center"/>
      <protection locked="0"/>
    </xf>
    <xf numFmtId="0" fontId="19" fillId="5" borderId="33" xfId="0" applyFont="1" applyFill="1" applyBorder="1" applyProtection="1">
      <alignment vertical="center"/>
      <protection locked="0"/>
    </xf>
    <xf numFmtId="0" fontId="19" fillId="5" borderId="57" xfId="0" applyFont="1" applyFill="1" applyBorder="1" applyProtection="1">
      <alignment vertical="center"/>
      <protection locked="0"/>
    </xf>
    <xf numFmtId="0" fontId="19" fillId="5" borderId="22" xfId="0" applyFont="1" applyFill="1" applyBorder="1" applyProtection="1">
      <alignment vertical="center"/>
      <protection locked="0"/>
    </xf>
    <xf numFmtId="0" fontId="19" fillId="5" borderId="0" xfId="0" applyFont="1" applyFill="1" applyBorder="1" applyProtection="1">
      <alignment vertical="center"/>
      <protection locked="0"/>
    </xf>
    <xf numFmtId="0" fontId="19" fillId="5" borderId="18" xfId="0" applyFont="1" applyFill="1" applyBorder="1" applyProtection="1">
      <alignment vertical="center"/>
      <protection locked="0"/>
    </xf>
    <xf numFmtId="0" fontId="19" fillId="5" borderId="24" xfId="0" applyFont="1" applyFill="1" applyBorder="1" applyAlignment="1" applyProtection="1">
      <alignment horizontal="distributed" vertical="center" indent="1"/>
      <protection hidden="1"/>
    </xf>
    <xf numFmtId="0" fontId="19" fillId="5" borderId="30" xfId="0" applyFont="1" applyFill="1" applyBorder="1" applyAlignment="1" applyProtection="1">
      <alignment horizontal="distributed" vertical="center" indent="1"/>
      <protection hidden="1"/>
    </xf>
    <xf numFmtId="0" fontId="19" fillId="5" borderId="56" xfId="0" applyFont="1" applyFill="1" applyBorder="1" applyAlignment="1" applyProtection="1">
      <alignment horizontal="distributed" vertical="center" indent="1"/>
      <protection hidden="1"/>
    </xf>
    <xf numFmtId="176" fontId="19" fillId="5" borderId="24" xfId="0" applyNumberFormat="1" applyFont="1" applyFill="1" applyBorder="1" applyAlignment="1" applyProtection="1">
      <alignment horizontal="left" vertical="center" indent="2"/>
      <protection locked="0"/>
    </xf>
    <xf numFmtId="176" fontId="19" fillId="5" borderId="30" xfId="0" applyNumberFormat="1" applyFont="1" applyFill="1" applyBorder="1" applyAlignment="1" applyProtection="1">
      <alignment horizontal="left" vertical="center" indent="2"/>
      <protection locked="0"/>
    </xf>
    <xf numFmtId="176" fontId="19" fillId="5" borderId="56" xfId="0" applyNumberFormat="1" applyFont="1" applyFill="1" applyBorder="1" applyAlignment="1" applyProtection="1">
      <alignment horizontal="left" vertical="center" indent="2"/>
      <protection locked="0"/>
    </xf>
    <xf numFmtId="0" fontId="19" fillId="5" borderId="30" xfId="0" applyFont="1" applyFill="1" applyBorder="1" applyAlignment="1" applyProtection="1">
      <alignment horizontal="left" vertical="center" indent="2"/>
      <protection locked="0"/>
    </xf>
    <xf numFmtId="0" fontId="19" fillId="5" borderId="24" xfId="0" applyFont="1" applyFill="1" applyBorder="1" applyAlignment="1" applyProtection="1">
      <alignment horizontal="distributed" vertical="center" indent="5"/>
      <protection hidden="1"/>
    </xf>
    <xf numFmtId="0" fontId="19" fillId="5" borderId="30" xfId="0" applyFont="1" applyFill="1" applyBorder="1" applyAlignment="1" applyProtection="1">
      <alignment horizontal="distributed" vertical="center" indent="5"/>
      <protection hidden="1"/>
    </xf>
    <xf numFmtId="0" fontId="19" fillId="5" borderId="56" xfId="0" applyFont="1" applyFill="1" applyBorder="1" applyAlignment="1" applyProtection="1">
      <alignment horizontal="distributed" vertical="center" indent="5"/>
      <protection hidden="1"/>
    </xf>
    <xf numFmtId="0" fontId="12" fillId="5" borderId="27" xfId="0" applyFont="1" applyFill="1" applyBorder="1" applyAlignment="1" applyProtection="1">
      <alignment horizontal="center" vertical="center" shrinkToFit="1"/>
      <protection hidden="1"/>
    </xf>
    <xf numFmtId="0" fontId="12" fillId="5" borderId="33" xfId="0" applyFont="1" applyFill="1" applyBorder="1" applyAlignment="1" applyProtection="1">
      <alignment horizontal="center" vertical="center" shrinkToFit="1"/>
      <protection hidden="1"/>
    </xf>
    <xf numFmtId="0" fontId="12" fillId="5" borderId="57" xfId="0" applyFont="1" applyFill="1" applyBorder="1" applyAlignment="1" applyProtection="1">
      <alignment horizontal="center" vertical="center" shrinkToFit="1"/>
      <protection hidden="1"/>
    </xf>
    <xf numFmtId="0" fontId="12" fillId="5" borderId="26" xfId="0" applyFont="1" applyFill="1" applyBorder="1" applyAlignment="1" applyProtection="1">
      <alignment horizontal="center" vertical="center" shrinkToFit="1"/>
      <protection hidden="1"/>
    </xf>
    <xf numFmtId="0" fontId="12" fillId="5" borderId="32" xfId="0" applyFont="1" applyFill="1" applyBorder="1" applyAlignment="1" applyProtection="1">
      <alignment horizontal="center" vertical="center" shrinkToFit="1"/>
      <protection hidden="1"/>
    </xf>
    <xf numFmtId="0" fontId="12" fillId="5" borderId="55" xfId="0" applyFont="1" applyFill="1" applyBorder="1" applyAlignment="1" applyProtection="1">
      <alignment horizontal="center" vertical="center" shrinkToFit="1"/>
      <protection hidden="1"/>
    </xf>
    <xf numFmtId="0" fontId="12" fillId="5" borderId="27" xfId="0" applyFont="1" applyFill="1" applyBorder="1" applyAlignment="1" applyProtection="1">
      <alignment horizontal="center" vertical="center" wrapText="1" shrinkToFit="1"/>
      <protection hidden="1"/>
    </xf>
    <xf numFmtId="0" fontId="19" fillId="5" borderId="26" xfId="0" applyFont="1" applyFill="1" applyBorder="1" applyProtection="1">
      <alignment vertical="center"/>
      <protection locked="0"/>
    </xf>
    <xf numFmtId="0" fontId="19" fillId="5" borderId="32" xfId="0" applyFont="1" applyFill="1" applyBorder="1" applyProtection="1">
      <alignment vertical="center"/>
      <protection locked="0"/>
    </xf>
    <xf numFmtId="0" fontId="19" fillId="5" borderId="55" xfId="0" applyFont="1" applyFill="1" applyBorder="1" applyProtection="1">
      <alignment vertical="center"/>
      <protection locked="0"/>
    </xf>
    <xf numFmtId="49" fontId="20" fillId="5" borderId="0" xfId="0" applyNumberFormat="1" applyFont="1" applyFill="1" applyBorder="1" applyAlignment="1" applyProtection="1">
      <alignment horizontal="right"/>
      <protection hidden="1"/>
    </xf>
    <xf numFmtId="0" fontId="19" fillId="5" borderId="24" xfId="0" applyFont="1" applyFill="1" applyBorder="1" applyAlignment="1" applyProtection="1">
      <alignment horizontal="distributed" vertical="center" indent="10"/>
      <protection hidden="1"/>
    </xf>
    <xf numFmtId="0" fontId="19" fillId="5" borderId="30" xfId="0" applyFont="1" applyFill="1" applyBorder="1" applyAlignment="1" applyProtection="1">
      <alignment horizontal="distributed" vertical="center" indent="10"/>
      <protection hidden="1"/>
    </xf>
    <xf numFmtId="0" fontId="19" fillId="5" borderId="56" xfId="0" applyFont="1" applyFill="1" applyBorder="1" applyAlignment="1" applyProtection="1">
      <alignment horizontal="distributed" vertical="center" indent="10"/>
      <protection hidden="1"/>
    </xf>
    <xf numFmtId="0" fontId="19" fillId="5" borderId="24" xfId="0" applyFont="1" applyFill="1" applyBorder="1" applyAlignment="1" applyProtection="1">
      <alignment horizontal="distributed" vertical="center" indent="15"/>
      <protection hidden="1"/>
    </xf>
    <xf numFmtId="0" fontId="19" fillId="5" borderId="30" xfId="0" applyFont="1" applyFill="1" applyBorder="1" applyAlignment="1" applyProtection="1">
      <alignment horizontal="distributed" vertical="center" indent="15"/>
      <protection hidden="1"/>
    </xf>
    <xf numFmtId="0" fontId="19" fillId="5" borderId="56" xfId="0" applyFont="1" applyFill="1" applyBorder="1" applyAlignment="1" applyProtection="1">
      <alignment horizontal="distributed" vertical="center" indent="15"/>
      <protection hidden="1"/>
    </xf>
    <xf numFmtId="0" fontId="18" fillId="5" borderId="0" xfId="0" applyFont="1" applyFill="1" applyBorder="1" applyAlignment="1" applyProtection="1">
      <alignment horizontal="center" vertical="center"/>
      <protection hidden="1"/>
    </xf>
    <xf numFmtId="0" fontId="19" fillId="5" borderId="0" xfId="0" applyFont="1" applyFill="1" applyBorder="1" applyAlignment="1" applyProtection="1">
      <protection hidden="1"/>
    </xf>
    <xf numFmtId="0" fontId="19" fillId="5" borderId="32" xfId="0" applyFont="1" applyFill="1" applyBorder="1" applyAlignment="1" applyProtection="1">
      <protection hidden="1"/>
    </xf>
    <xf numFmtId="0" fontId="19" fillId="5" borderId="16" xfId="0" applyFont="1" applyFill="1" applyBorder="1" applyAlignment="1" applyProtection="1">
      <alignment horizontal="distributed" vertical="center" indent="1"/>
      <protection hidden="1"/>
    </xf>
    <xf numFmtId="0" fontId="19" fillId="5" borderId="24" xfId="0" applyFont="1" applyFill="1" applyBorder="1" applyAlignment="1" applyProtection="1">
      <alignment horizontal="left" vertical="center" indent="1"/>
      <protection locked="0"/>
    </xf>
    <xf numFmtId="0" fontId="19" fillId="5" borderId="30" xfId="0" applyFont="1" applyFill="1" applyBorder="1" applyAlignment="1" applyProtection="1">
      <alignment horizontal="left" vertical="center" indent="1"/>
      <protection locked="0"/>
    </xf>
    <xf numFmtId="0" fontId="19" fillId="5" borderId="56" xfId="0" applyFont="1" applyFill="1" applyBorder="1" applyAlignment="1" applyProtection="1">
      <alignment horizontal="left" vertical="center" indent="1"/>
      <protection locked="0"/>
    </xf>
    <xf numFmtId="0" fontId="19" fillId="5" borderId="24" xfId="0" applyFont="1" applyFill="1" applyBorder="1" applyAlignment="1" applyProtection="1">
      <alignment horizontal="center" vertical="center"/>
      <protection locked="0"/>
    </xf>
    <xf numFmtId="0" fontId="19" fillId="5" borderId="30" xfId="0" applyFont="1" applyFill="1" applyBorder="1" applyAlignment="1" applyProtection="1">
      <alignment horizontal="center" vertical="center"/>
      <protection locked="0"/>
    </xf>
    <xf numFmtId="0" fontId="19" fillId="5" borderId="56" xfId="0" applyFont="1" applyFill="1" applyBorder="1" applyAlignment="1" applyProtection="1">
      <alignment horizontal="center" vertical="center"/>
      <protection locked="0"/>
    </xf>
    <xf numFmtId="0" fontId="0" fillId="5" borderId="16" xfId="0" applyFont="1" applyFill="1" applyBorder="1" applyProtection="1">
      <alignment vertical="center"/>
      <protection hidden="1"/>
    </xf>
    <xf numFmtId="0" fontId="25" fillId="5" borderId="0" xfId="0" applyFont="1" applyFill="1" applyBorder="1" applyProtection="1">
      <alignment vertical="center"/>
      <protection hidden="1"/>
    </xf>
    <xf numFmtId="0" fontId="0" fillId="5" borderId="0" xfId="0" applyFont="1" applyFill="1" applyBorder="1" applyAlignment="1" applyProtection="1">
      <alignment horizontal="left" vertical="center"/>
      <protection hidden="1"/>
    </xf>
    <xf numFmtId="0" fontId="20" fillId="5" borderId="0" xfId="0" applyFont="1" applyFill="1" applyBorder="1" applyAlignment="1" applyProtection="1">
      <alignment vertical="center"/>
      <protection hidden="1"/>
    </xf>
    <xf numFmtId="0" fontId="0" fillId="5" borderId="0" xfId="0" applyFont="1" applyFill="1" applyBorder="1" applyProtection="1">
      <alignment vertical="center"/>
      <protection hidden="1"/>
    </xf>
    <xf numFmtId="0" fontId="26" fillId="10" borderId="71" xfId="0" applyFont="1" applyFill="1" applyBorder="1" applyAlignment="1" applyProtection="1">
      <alignment vertical="center" wrapText="1"/>
      <protection hidden="1"/>
    </xf>
    <xf numFmtId="0" fontId="26" fillId="10" borderId="73" xfId="0" applyFont="1" applyFill="1" applyBorder="1" applyAlignment="1" applyProtection="1">
      <alignment vertical="center" wrapText="1"/>
      <protection hidden="1"/>
    </xf>
    <xf numFmtId="0" fontId="26" fillId="10" borderId="75" xfId="0" applyFont="1" applyFill="1" applyBorder="1" applyAlignment="1" applyProtection="1">
      <alignment vertical="center" wrapText="1"/>
      <protection hidden="1"/>
    </xf>
    <xf numFmtId="0" fontId="26" fillId="10" borderId="72" xfId="0" applyFont="1" applyFill="1" applyBorder="1" applyAlignment="1" applyProtection="1">
      <alignment vertical="center" wrapText="1"/>
      <protection hidden="1"/>
    </xf>
    <xf numFmtId="0" fontId="26" fillId="10" borderId="74" xfId="0" applyFont="1" applyFill="1" applyBorder="1" applyAlignment="1" applyProtection="1">
      <alignment vertical="center" wrapText="1"/>
      <protection hidden="1"/>
    </xf>
    <xf numFmtId="0" fontId="26" fillId="10" borderId="76" xfId="0" applyFont="1" applyFill="1" applyBorder="1" applyAlignment="1" applyProtection="1">
      <alignment vertical="center" wrapText="1"/>
      <protection hidden="1"/>
    </xf>
    <xf numFmtId="0" fontId="17" fillId="5" borderId="16" xfId="0" applyFont="1" applyFill="1" applyBorder="1" applyAlignment="1" applyProtection="1">
      <alignment horizontal="center" vertical="center" shrinkToFit="1"/>
      <protection hidden="1"/>
    </xf>
    <xf numFmtId="0" fontId="17" fillId="5" borderId="16" xfId="0" applyFont="1" applyFill="1" applyBorder="1" applyAlignment="1" applyProtection="1">
      <alignment horizontal="center" vertical="center" wrapText="1"/>
      <protection hidden="1"/>
    </xf>
    <xf numFmtId="0" fontId="20" fillId="5" borderId="27" xfId="0" applyFont="1" applyFill="1" applyBorder="1" applyAlignment="1" applyProtection="1">
      <alignment vertical="center"/>
      <protection locked="0"/>
    </xf>
    <xf numFmtId="0" fontId="20" fillId="5" borderId="33" xfId="0" applyFont="1" applyFill="1" applyBorder="1" applyAlignment="1" applyProtection="1">
      <alignment vertical="center"/>
      <protection locked="0"/>
    </xf>
    <xf numFmtId="0" fontId="20" fillId="5" borderId="57" xfId="0" applyFont="1" applyFill="1" applyBorder="1" applyAlignment="1" applyProtection="1">
      <alignment vertical="center"/>
      <protection locked="0"/>
    </xf>
    <xf numFmtId="0" fontId="20" fillId="5" borderId="22" xfId="0" applyFont="1" applyFill="1" applyBorder="1" applyAlignment="1" applyProtection="1">
      <alignment vertical="center"/>
      <protection locked="0"/>
    </xf>
    <xf numFmtId="0" fontId="20" fillId="5" borderId="0" xfId="0" applyFont="1" applyFill="1" applyBorder="1" applyAlignment="1" applyProtection="1">
      <alignment vertical="center"/>
      <protection locked="0"/>
    </xf>
    <xf numFmtId="0" fontId="20" fillId="5" borderId="18" xfId="0" applyFont="1" applyFill="1" applyBorder="1" applyAlignment="1" applyProtection="1">
      <alignment vertical="center"/>
      <protection locked="0"/>
    </xf>
    <xf numFmtId="0" fontId="20" fillId="5" borderId="26" xfId="0" applyFont="1" applyFill="1" applyBorder="1" applyAlignment="1" applyProtection="1">
      <alignment vertical="center"/>
      <protection locked="0"/>
    </xf>
    <xf numFmtId="0" fontId="20" fillId="5" borderId="32" xfId="0" applyFont="1" applyFill="1" applyBorder="1" applyAlignment="1" applyProtection="1">
      <alignment vertical="center"/>
      <protection locked="0"/>
    </xf>
    <xf numFmtId="0" fontId="20" fillId="5" borderId="55" xfId="0" applyFont="1" applyFill="1" applyBorder="1" applyAlignment="1" applyProtection="1">
      <alignment vertical="center"/>
      <protection locked="0"/>
    </xf>
    <xf numFmtId="0" fontId="19" fillId="5" borderId="0" xfId="0" applyFont="1" applyFill="1" applyBorder="1" applyAlignment="1" applyProtection="1">
      <alignment vertical="center"/>
      <protection hidden="1"/>
    </xf>
    <xf numFmtId="0" fontId="19" fillId="5" borderId="30" xfId="0" applyFont="1" applyFill="1" applyBorder="1">
      <alignment vertical="center"/>
    </xf>
    <xf numFmtId="0" fontId="19" fillId="5" borderId="16" xfId="0" applyFont="1" applyFill="1" applyBorder="1" applyAlignment="1">
      <alignment horizontal="center" vertical="center"/>
    </xf>
    <xf numFmtId="0" fontId="12" fillId="5" borderId="16" xfId="0" applyFont="1" applyFill="1" applyBorder="1" applyAlignment="1">
      <alignment horizontal="center" vertical="center"/>
    </xf>
    <xf numFmtId="0" fontId="19" fillId="5" borderId="0" xfId="0" applyFont="1" applyFill="1" applyBorder="1" applyAlignment="1">
      <alignment horizontal="left" vertical="center"/>
    </xf>
    <xf numFmtId="0" fontId="18" fillId="5" borderId="0" xfId="0" applyFont="1" applyFill="1" applyBorder="1" applyAlignment="1">
      <alignment horizontal="center" vertical="center"/>
    </xf>
    <xf numFmtId="0" fontId="18" fillId="5" borderId="0" xfId="0" applyFont="1" applyFill="1" applyBorder="1" applyAlignment="1" applyProtection="1">
      <alignment horizontal="center" vertical="center"/>
      <protection locked="0"/>
    </xf>
    <xf numFmtId="0" fontId="19" fillId="0" borderId="0" xfId="0" applyFont="1" applyBorder="1" applyAlignment="1">
      <alignment horizontal="right" vertical="center"/>
    </xf>
    <xf numFmtId="176" fontId="19" fillId="5" borderId="0" xfId="0" applyNumberFormat="1" applyFont="1" applyFill="1" applyBorder="1" applyProtection="1">
      <alignment vertical="center"/>
      <protection hidden="1"/>
    </xf>
    <xf numFmtId="0" fontId="19" fillId="5" borderId="16" xfId="0" applyFont="1" applyFill="1" applyBorder="1">
      <alignment vertical="center"/>
    </xf>
    <xf numFmtId="0" fontId="20" fillId="5" borderId="27" xfId="0" applyFont="1" applyFill="1" applyBorder="1" applyAlignment="1">
      <alignment horizontal="center" vertical="center"/>
    </xf>
    <xf numFmtId="0" fontId="20" fillId="5" borderId="33"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7" fillId="5" borderId="27" xfId="0" applyFont="1" applyFill="1" applyBorder="1" applyAlignment="1">
      <alignment horizontal="center" vertical="center"/>
    </xf>
    <xf numFmtId="0" fontId="27" fillId="5" borderId="57" xfId="0" applyFont="1" applyFill="1" applyBorder="1" applyAlignment="1">
      <alignment horizontal="center" vertical="center"/>
    </xf>
    <xf numFmtId="0" fontId="27" fillId="5" borderId="26" xfId="0" applyFont="1" applyFill="1" applyBorder="1" applyAlignment="1">
      <alignment horizontal="center" vertical="center"/>
    </xf>
    <xf numFmtId="0" fontId="27" fillId="5" borderId="55" xfId="0" applyFont="1" applyFill="1" applyBorder="1" applyAlignment="1">
      <alignment horizontal="center" vertical="center"/>
    </xf>
    <xf numFmtId="0" fontId="0" fillId="5" borderId="16" xfId="0" applyFont="1" applyFill="1" applyBorder="1">
      <alignment vertical="center"/>
    </xf>
    <xf numFmtId="0" fontId="11" fillId="5" borderId="27" xfId="0" applyFont="1" applyFill="1" applyBorder="1" applyAlignment="1">
      <alignment horizontal="center" vertical="center"/>
    </xf>
    <xf numFmtId="0" fontId="11" fillId="5" borderId="57"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55" xfId="0" applyFont="1" applyFill="1" applyBorder="1" applyAlignment="1">
      <alignment horizontal="center" vertical="center"/>
    </xf>
    <xf numFmtId="0" fontId="28" fillId="8" borderId="0" xfId="0" applyFont="1" applyFill="1" applyBorder="1" applyAlignment="1">
      <alignment horizontal="left" vertical="top" wrapText="1"/>
    </xf>
    <xf numFmtId="0" fontId="12" fillId="5" borderId="16" xfId="0" applyFont="1" applyFill="1" applyBorder="1">
      <alignment vertical="center"/>
    </xf>
    <xf numFmtId="0" fontId="24" fillId="8" borderId="0" xfId="0" applyNumberFormat="1" applyFont="1" applyFill="1" applyBorder="1" applyAlignment="1">
      <alignment vertical="center" wrapText="1"/>
    </xf>
    <xf numFmtId="0" fontId="12" fillId="5" borderId="20" xfId="0" applyFont="1" applyFill="1" applyBorder="1" applyAlignment="1">
      <alignment horizontal="center" vertical="center"/>
    </xf>
    <xf numFmtId="0" fontId="12" fillId="5" borderId="26"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55" xfId="0" applyFont="1" applyFill="1" applyBorder="1" applyAlignment="1">
      <alignment horizontal="center" vertical="center"/>
    </xf>
    <xf numFmtId="0" fontId="19" fillId="5" borderId="0" xfId="0" applyFont="1" applyFill="1" applyBorder="1" applyAlignment="1">
      <alignment horizontal="right" vertical="center"/>
    </xf>
    <xf numFmtId="0" fontId="20" fillId="5" borderId="27" xfId="0" applyFont="1" applyFill="1" applyBorder="1" applyAlignment="1">
      <alignment horizontal="center" vertical="top"/>
    </xf>
    <xf numFmtId="0" fontId="20" fillId="5" borderId="33" xfId="0" applyFont="1" applyFill="1" applyBorder="1" applyAlignment="1">
      <alignment horizontal="center" vertical="top"/>
    </xf>
    <xf numFmtId="0" fontId="20" fillId="5" borderId="22" xfId="0" applyFont="1" applyFill="1" applyBorder="1" applyAlignment="1">
      <alignment horizontal="center" vertical="top"/>
    </xf>
    <xf numFmtId="0" fontId="20" fillId="5" borderId="0" xfId="0" applyFont="1" applyFill="1" applyBorder="1" applyAlignment="1">
      <alignment horizontal="center" vertical="top"/>
    </xf>
    <xf numFmtId="178" fontId="19" fillId="5" borderId="0" xfId="0" applyNumberFormat="1" applyFont="1" applyFill="1" applyBorder="1" applyAlignment="1" applyProtection="1">
      <alignment horizontal="distributed" vertical="center" shrinkToFit="1"/>
      <protection hidden="1"/>
    </xf>
    <xf numFmtId="0" fontId="19" fillId="5" borderId="33" xfId="0" applyFont="1" applyFill="1" applyBorder="1" applyAlignment="1" applyProtection="1">
      <alignment horizontal="center" vertical="center"/>
      <protection hidden="1"/>
    </xf>
    <xf numFmtId="0" fontId="20" fillId="5" borderId="0" xfId="0" applyFont="1" applyFill="1" applyBorder="1" applyProtection="1">
      <alignment vertical="center"/>
      <protection hidden="1"/>
    </xf>
    <xf numFmtId="0" fontId="10" fillId="5" borderId="0" xfId="0" applyFont="1" applyFill="1" applyBorder="1" applyAlignment="1" applyProtection="1">
      <alignment horizontal="right" vertical="center"/>
      <protection hidden="1"/>
    </xf>
    <xf numFmtId="0" fontId="10" fillId="5" borderId="0" xfId="0" applyFont="1" applyFill="1" applyBorder="1" applyAlignment="1" applyProtection="1">
      <alignment horizontal="left" vertical="center" indent="2"/>
      <protection hidden="1"/>
    </xf>
    <xf numFmtId="0" fontId="19" fillId="5" borderId="16" xfId="0" applyFont="1" applyFill="1" applyBorder="1" applyAlignment="1" applyProtection="1">
      <alignment horizontal="center" vertical="center"/>
      <protection hidden="1"/>
    </xf>
    <xf numFmtId="0" fontId="19" fillId="5" borderId="30" xfId="0" applyFont="1" applyFill="1" applyBorder="1" applyAlignment="1" applyProtection="1">
      <alignment horizontal="left" vertical="center" wrapText="1" indent="1"/>
      <protection hidden="1"/>
    </xf>
    <xf numFmtId="0" fontId="19" fillId="5" borderId="56" xfId="0" applyFont="1" applyFill="1" applyBorder="1" applyAlignment="1" applyProtection="1">
      <alignment horizontal="left" vertical="center" wrapText="1" indent="1"/>
      <protection hidden="1"/>
    </xf>
    <xf numFmtId="176" fontId="20" fillId="5" borderId="24" xfId="0" applyNumberFormat="1" applyFont="1" applyFill="1" applyBorder="1" applyAlignment="1" applyProtection="1">
      <alignment horizontal="right" vertical="center" shrinkToFit="1"/>
      <protection hidden="1"/>
    </xf>
    <xf numFmtId="176" fontId="20" fillId="5" borderId="30" xfId="0" applyNumberFormat="1" applyFont="1" applyFill="1" applyBorder="1" applyAlignment="1" applyProtection="1">
      <alignment horizontal="right" vertical="center" shrinkToFit="1"/>
      <protection hidden="1"/>
    </xf>
    <xf numFmtId="176" fontId="20" fillId="5" borderId="30" xfId="0" applyNumberFormat="1" applyFont="1" applyFill="1" applyBorder="1" applyAlignment="1" applyProtection="1">
      <alignment horizontal="left" vertical="center" shrinkToFit="1"/>
      <protection hidden="1"/>
    </xf>
    <xf numFmtId="176" fontId="20" fillId="5" borderId="56" xfId="0" applyNumberFormat="1" applyFont="1" applyFill="1" applyBorder="1" applyAlignment="1" applyProtection="1">
      <alignment horizontal="left" vertical="center" shrinkToFit="1"/>
      <protection hidden="1"/>
    </xf>
    <xf numFmtId="176" fontId="19" fillId="5" borderId="30" xfId="0" applyNumberFormat="1" applyFont="1" applyFill="1" applyBorder="1" applyAlignment="1" applyProtection="1">
      <alignment horizontal="left" vertical="center" indent="1"/>
      <protection hidden="1"/>
    </xf>
    <xf numFmtId="176" fontId="19" fillId="5" borderId="56" xfId="0" applyNumberFormat="1" applyFont="1" applyFill="1" applyBorder="1" applyAlignment="1" applyProtection="1">
      <alignment horizontal="left" vertical="center" indent="1"/>
      <protection hidden="1"/>
    </xf>
    <xf numFmtId="180" fontId="19" fillId="5" borderId="16" xfId="0" applyNumberFormat="1" applyFont="1" applyFill="1" applyBorder="1" applyAlignment="1" applyProtection="1">
      <alignment horizontal="left" vertical="center" indent="1"/>
      <protection hidden="1"/>
    </xf>
    <xf numFmtId="0" fontId="20" fillId="5" borderId="16" xfId="0" applyFont="1" applyFill="1" applyBorder="1" applyAlignment="1" applyProtection="1">
      <alignment horizontal="center" vertical="center"/>
      <protection hidden="1"/>
    </xf>
    <xf numFmtId="177" fontId="10" fillId="5" borderId="16" xfId="0" applyNumberFormat="1" applyFont="1" applyFill="1" applyBorder="1" applyAlignment="1" applyProtection="1">
      <alignment horizontal="left" vertical="center" indent="2"/>
      <protection locked="0"/>
    </xf>
    <xf numFmtId="0" fontId="10" fillId="5" borderId="27" xfId="0" applyFont="1" applyFill="1" applyBorder="1" applyProtection="1">
      <alignment vertical="center"/>
      <protection locked="0"/>
    </xf>
    <xf numFmtId="0" fontId="10" fillId="5" borderId="33" xfId="0" applyFont="1" applyFill="1" applyBorder="1" applyProtection="1">
      <alignment vertical="center"/>
      <protection locked="0"/>
    </xf>
    <xf numFmtId="0" fontId="10" fillId="5" borderId="57" xfId="0" applyFont="1" applyFill="1" applyBorder="1" applyProtection="1">
      <alignment vertical="center"/>
      <protection locked="0"/>
    </xf>
    <xf numFmtId="0" fontId="10" fillId="5" borderId="22" xfId="0" applyFont="1" applyFill="1" applyBorder="1" applyProtection="1">
      <alignment vertical="center"/>
      <protection locked="0"/>
    </xf>
    <xf numFmtId="0" fontId="10" fillId="5" borderId="18" xfId="0" applyFont="1" applyFill="1" applyBorder="1" applyProtection="1">
      <alignment vertical="center"/>
      <protection locked="0"/>
    </xf>
    <xf numFmtId="0" fontId="0" fillId="8" borderId="0" xfId="0" applyFont="1" applyFill="1" applyBorder="1" applyProtection="1">
      <alignment vertical="center"/>
      <protection hidden="1"/>
    </xf>
    <xf numFmtId="0" fontId="10" fillId="5" borderId="0" xfId="0" applyFont="1" applyFill="1" applyBorder="1" applyAlignment="1" applyProtection="1">
      <alignment horizontal="distributed" vertical="center" indent="14"/>
      <protection hidden="1"/>
    </xf>
    <xf numFmtId="0" fontId="10" fillId="5" borderId="26" xfId="0" applyFont="1" applyFill="1" applyBorder="1" applyProtection="1">
      <alignment vertical="center"/>
      <protection locked="0"/>
    </xf>
    <xf numFmtId="0" fontId="10" fillId="5" borderId="32" xfId="0" applyFont="1" applyFill="1" applyBorder="1" applyProtection="1">
      <alignment vertical="center"/>
      <protection locked="0"/>
    </xf>
    <xf numFmtId="0" fontId="10" fillId="5" borderId="55" xfId="0" applyFont="1" applyFill="1" applyBorder="1" applyProtection="1">
      <alignment vertical="center"/>
      <protection locked="0"/>
    </xf>
    <xf numFmtId="0" fontId="12" fillId="5" borderId="33" xfId="0" applyFont="1" applyFill="1" applyBorder="1" applyAlignment="1" applyProtection="1">
      <alignment horizontal="right" vertical="center"/>
      <protection hidden="1"/>
    </xf>
    <xf numFmtId="0" fontId="12" fillId="5" borderId="16" xfId="0" applyFont="1" applyFill="1" applyBorder="1" applyAlignment="1" applyProtection="1">
      <alignment horizontal="center" vertical="center" wrapText="1"/>
      <protection hidden="1"/>
    </xf>
    <xf numFmtId="0" fontId="17" fillId="5" borderId="16" xfId="0" applyFont="1" applyFill="1" applyBorder="1" applyAlignment="1" applyProtection="1">
      <alignment horizontal="center" vertical="center"/>
      <protection hidden="1"/>
    </xf>
    <xf numFmtId="0" fontId="33" fillId="5" borderId="16" xfId="0" applyFont="1" applyFill="1" applyBorder="1" applyProtection="1">
      <alignment vertical="center"/>
      <protection hidden="1"/>
    </xf>
    <xf numFmtId="0" fontId="32" fillId="5" borderId="0" xfId="0" applyFont="1" applyFill="1" applyProtection="1">
      <alignment vertical="center"/>
      <protection hidden="1"/>
    </xf>
    <xf numFmtId="0" fontId="0" fillId="0" borderId="0" xfId="0">
      <alignment vertical="center"/>
    </xf>
    <xf numFmtId="0" fontId="34" fillId="5" borderId="0" xfId="0" applyFont="1" applyFill="1" applyAlignment="1" applyProtection="1">
      <alignment horizontal="center" vertical="center"/>
      <protection hidden="1"/>
    </xf>
    <xf numFmtId="0" fontId="32" fillId="5" borderId="0" xfId="0" applyFont="1" applyFill="1" applyAlignment="1" applyProtection="1">
      <alignment horizontal="right" vertical="center"/>
      <protection hidden="1"/>
    </xf>
    <xf numFmtId="178" fontId="33" fillId="5" borderId="0" xfId="0" applyNumberFormat="1" applyFont="1" applyFill="1" applyAlignment="1" applyProtection="1">
      <alignment horizontal="left" vertical="center"/>
      <protection locked="0"/>
    </xf>
    <xf numFmtId="0" fontId="36" fillId="9" borderId="62" xfId="8" applyFont="1" applyFill="1" applyBorder="1" applyAlignment="1" applyProtection="1">
      <alignment horizontal="center" vertical="center"/>
      <protection hidden="1"/>
    </xf>
    <xf numFmtId="0" fontId="36" fillId="9" borderId="64" xfId="8" applyFont="1" applyFill="1" applyBorder="1" applyAlignment="1" applyProtection="1">
      <alignment horizontal="center" vertical="center"/>
      <protection hidden="1"/>
    </xf>
    <xf numFmtId="0" fontId="36" fillId="9" borderId="66" xfId="8" applyFont="1" applyFill="1" applyBorder="1" applyAlignment="1" applyProtection="1">
      <alignment horizontal="center" vertical="center"/>
      <protection hidden="1"/>
    </xf>
    <xf numFmtId="0" fontId="36" fillId="9" borderId="63" xfId="8" applyFont="1" applyFill="1" applyBorder="1" applyAlignment="1" applyProtection="1">
      <alignment horizontal="center" vertical="center"/>
      <protection hidden="1"/>
    </xf>
    <xf numFmtId="0" fontId="36" fillId="9" borderId="65" xfId="8" applyFont="1" applyFill="1" applyBorder="1" applyAlignment="1" applyProtection="1">
      <alignment horizontal="center" vertical="center"/>
      <protection hidden="1"/>
    </xf>
    <xf numFmtId="0" fontId="36" fillId="9" borderId="67" xfId="8" applyFont="1" applyFill="1" applyBorder="1" applyAlignment="1" applyProtection="1">
      <alignment horizontal="center" vertical="center"/>
      <protection hidden="1"/>
    </xf>
    <xf numFmtId="0" fontId="10" fillId="5" borderId="0" xfId="0" applyFont="1" applyFill="1" applyAlignment="1" applyProtection="1">
      <alignment horizontal="left" vertical="center"/>
      <protection hidden="1"/>
    </xf>
    <xf numFmtId="0" fontId="19" fillId="5" borderId="0" xfId="0" applyFont="1" applyFill="1" applyProtection="1">
      <alignment vertical="center"/>
      <protection hidden="1"/>
    </xf>
    <xf numFmtId="0" fontId="19" fillId="5" borderId="0" xfId="0" applyFont="1" applyFill="1" applyAlignment="1" applyProtection="1">
      <alignment horizontal="right" vertical="center"/>
      <protection hidden="1"/>
    </xf>
    <xf numFmtId="0" fontId="10" fillId="5" borderId="0" xfId="0" applyFont="1" applyFill="1" applyAlignment="1" applyProtection="1">
      <alignment horizontal="left" vertical="center" indent="1"/>
      <protection hidden="1"/>
    </xf>
    <xf numFmtId="0" fontId="19" fillId="5" borderId="0" xfId="0" applyFont="1" applyFill="1" applyAlignment="1" applyProtection="1">
      <alignment horizontal="left" vertical="center" indent="2"/>
      <protection hidden="1"/>
    </xf>
    <xf numFmtId="49" fontId="35" fillId="5" borderId="22" xfId="0" applyNumberFormat="1" applyFont="1" applyFill="1" applyBorder="1" applyAlignment="1" applyProtection="1">
      <alignment horizontal="left" vertical="center"/>
      <protection hidden="1"/>
    </xf>
    <xf numFmtId="49" fontId="35" fillId="5" borderId="0" xfId="0" applyNumberFormat="1" applyFont="1" applyFill="1" applyAlignment="1" applyProtection="1">
      <alignment horizontal="left" vertical="center"/>
      <protection hidden="1"/>
    </xf>
    <xf numFmtId="0" fontId="95" fillId="0" borderId="0" xfId="0" applyFont="1" applyAlignment="1">
      <alignment horizontal="left" vertical="center"/>
    </xf>
    <xf numFmtId="0" fontId="95" fillId="0" borderId="18" xfId="0" applyFont="1" applyBorder="1" applyAlignment="1">
      <alignment horizontal="left" vertical="center"/>
    </xf>
    <xf numFmtId="0" fontId="32" fillId="5" borderId="0" xfId="0" applyFont="1" applyFill="1" applyAlignment="1" applyProtection="1">
      <alignment horizontal="left" vertical="center" indent="1"/>
      <protection hidden="1"/>
    </xf>
    <xf numFmtId="0" fontId="0" fillId="0" borderId="0" xfId="0" applyAlignment="1">
      <alignment horizontal="left" vertical="center" indent="1"/>
    </xf>
    <xf numFmtId="176" fontId="32" fillId="5" borderId="0" xfId="0" applyNumberFormat="1" applyFont="1" applyFill="1" applyProtection="1">
      <alignment vertical="center"/>
      <protection hidden="1"/>
    </xf>
    <xf numFmtId="176" fontId="32" fillId="5" borderId="0" xfId="0" applyNumberFormat="1" applyFont="1" applyFill="1" applyAlignment="1" applyProtection="1">
      <alignment horizontal="left" vertical="center"/>
      <protection hidden="1"/>
    </xf>
    <xf numFmtId="49" fontId="35" fillId="5" borderId="0" xfId="0" applyNumberFormat="1" applyFont="1" applyFill="1" applyAlignment="1" applyProtection="1">
      <alignment horizontal="right" vertical="center"/>
      <protection hidden="1"/>
    </xf>
    <xf numFmtId="49" fontId="35" fillId="5" borderId="27" xfId="0" applyNumberFormat="1" applyFont="1" applyFill="1" applyBorder="1" applyAlignment="1" applyProtection="1">
      <alignment horizontal="left" vertical="center"/>
      <protection hidden="1"/>
    </xf>
    <xf numFmtId="49" fontId="35" fillId="5" borderId="33" xfId="0" applyNumberFormat="1" applyFont="1" applyFill="1" applyBorder="1" applyAlignment="1" applyProtection="1">
      <alignment horizontal="left" vertical="center"/>
      <protection hidden="1"/>
    </xf>
    <xf numFmtId="0" fontId="95" fillId="0" borderId="33" xfId="0" applyFont="1" applyBorder="1" applyAlignment="1">
      <alignment horizontal="left" vertical="center"/>
    </xf>
    <xf numFmtId="0" fontId="95" fillId="0" borderId="57" xfId="0" applyFont="1" applyBorder="1" applyAlignment="1">
      <alignment horizontal="left" vertical="center"/>
    </xf>
    <xf numFmtId="49" fontId="35" fillId="5" borderId="26" xfId="0" applyNumberFormat="1" applyFont="1" applyFill="1" applyBorder="1" applyAlignment="1" applyProtection="1">
      <alignment horizontal="left" vertical="center"/>
      <protection hidden="1"/>
    </xf>
    <xf numFmtId="49" fontId="35" fillId="5" borderId="32" xfId="0" applyNumberFormat="1" applyFont="1" applyFill="1" applyBorder="1" applyAlignment="1" applyProtection="1">
      <alignment horizontal="left" vertical="center"/>
      <protection hidden="1"/>
    </xf>
    <xf numFmtId="0" fontId="95" fillId="0" borderId="32" xfId="0" applyFont="1" applyBorder="1" applyAlignment="1">
      <alignment horizontal="left" vertical="center"/>
    </xf>
    <xf numFmtId="0" fontId="95" fillId="0" borderId="55" xfId="0" applyFont="1" applyBorder="1" applyAlignment="1">
      <alignment horizontal="left" vertical="center"/>
    </xf>
    <xf numFmtId="0" fontId="32" fillId="5" borderId="162" xfId="0" applyFont="1" applyFill="1" applyBorder="1" applyAlignment="1" applyProtection="1">
      <alignment horizontal="center" vertical="center" wrapText="1"/>
      <protection hidden="1"/>
    </xf>
    <xf numFmtId="0" fontId="32" fillId="5" borderId="163" xfId="0" applyFont="1" applyFill="1" applyBorder="1" applyAlignment="1" applyProtection="1">
      <alignment horizontal="center" vertical="center" wrapText="1"/>
      <protection hidden="1"/>
    </xf>
    <xf numFmtId="0" fontId="32" fillId="5" borderId="165" xfId="0" applyFont="1" applyFill="1" applyBorder="1" applyAlignment="1" applyProtection="1">
      <alignment horizontal="center" vertical="center" wrapText="1"/>
      <protection hidden="1"/>
    </xf>
    <xf numFmtId="0" fontId="32" fillId="5" borderId="162" xfId="0" applyFont="1" applyFill="1" applyBorder="1" applyAlignment="1" applyProtection="1">
      <alignment horizontal="center" vertical="center"/>
      <protection hidden="1"/>
    </xf>
    <xf numFmtId="0" fontId="0" fillId="0" borderId="163" xfId="0" applyBorder="1" applyAlignment="1">
      <alignment horizontal="center" vertical="center"/>
    </xf>
    <xf numFmtId="0" fontId="0" fillId="0" borderId="165" xfId="0" applyBorder="1" applyAlignment="1">
      <alignment horizontal="center" vertical="center"/>
    </xf>
    <xf numFmtId="0" fontId="35" fillId="5" borderId="162" xfId="0" applyFont="1" applyFill="1" applyBorder="1" applyAlignment="1" applyProtection="1">
      <alignment horizontal="center" vertical="center" wrapText="1"/>
      <protection hidden="1"/>
    </xf>
    <xf numFmtId="0" fontId="85" fillId="5" borderId="163" xfId="0" applyFont="1" applyFill="1" applyBorder="1" applyAlignment="1" applyProtection="1">
      <alignment horizontal="center" vertical="center" wrapText="1"/>
      <protection hidden="1"/>
    </xf>
    <xf numFmtId="0" fontId="85" fillId="5" borderId="165" xfId="0" applyFont="1" applyFill="1" applyBorder="1" applyAlignment="1" applyProtection="1">
      <alignment horizontal="center" vertical="center" wrapText="1"/>
      <protection hidden="1"/>
    </xf>
    <xf numFmtId="0" fontId="35" fillId="5" borderId="22" xfId="0" applyFont="1" applyFill="1" applyBorder="1" applyAlignment="1" applyProtection="1">
      <alignment horizontal="center" vertical="center"/>
      <protection hidden="1"/>
    </xf>
    <xf numFmtId="0" fontId="35" fillId="5" borderId="0" xfId="0" applyFont="1" applyFill="1" applyAlignment="1" applyProtection="1">
      <alignment horizontal="center" vertical="center"/>
      <protection hidden="1"/>
    </xf>
    <xf numFmtId="0" fontId="35" fillId="5" borderId="18" xfId="0" applyFont="1" applyFill="1" applyBorder="1" applyAlignment="1" applyProtection="1">
      <alignment horizontal="center" vertical="center"/>
      <protection hidden="1"/>
    </xf>
    <xf numFmtId="0" fontId="35" fillId="5" borderId="26" xfId="0" applyFont="1" applyFill="1" applyBorder="1" applyAlignment="1" applyProtection="1">
      <alignment horizontal="center" vertical="center"/>
      <protection hidden="1"/>
    </xf>
    <xf numFmtId="0" fontId="35" fillId="5" borderId="32" xfId="0" applyFont="1" applyFill="1" applyBorder="1" applyAlignment="1" applyProtection="1">
      <alignment horizontal="center" vertical="center"/>
      <protection hidden="1"/>
    </xf>
    <xf numFmtId="0" fontId="35" fillId="5" borderId="55" xfId="0" applyFont="1" applyFill="1" applyBorder="1" applyAlignment="1" applyProtection="1">
      <alignment horizontal="center" vertical="center"/>
      <protection hidden="1"/>
    </xf>
    <xf numFmtId="49" fontId="35" fillId="5" borderId="22" xfId="0" applyNumberFormat="1" applyFont="1" applyFill="1" applyBorder="1" applyAlignment="1" applyProtection="1">
      <alignment horizontal="center" vertical="center"/>
      <protection hidden="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49" fontId="35" fillId="5" borderId="164" xfId="0" applyNumberFormat="1" applyFont="1" applyFill="1" applyBorder="1" applyAlignment="1" applyProtection="1">
      <alignment horizontal="center" vertical="center"/>
      <protection locked="0"/>
    </xf>
    <xf numFmtId="0" fontId="0" fillId="0" borderId="95" xfId="0" applyBorder="1" applyAlignment="1">
      <alignment horizontal="center" vertical="center"/>
    </xf>
    <xf numFmtId="0" fontId="0" fillId="0" borderId="166" xfId="0" applyBorder="1" applyAlignment="1">
      <alignment horizontal="center" vertical="center"/>
    </xf>
    <xf numFmtId="49" fontId="35" fillId="5" borderId="0" xfId="0" applyNumberFormat="1" applyFont="1" applyFill="1" applyAlignment="1" applyProtection="1">
      <alignment horizontal="center" vertical="center"/>
      <protection hidden="1"/>
    </xf>
    <xf numFmtId="49" fontId="35" fillId="5" borderId="0" xfId="0" applyNumberFormat="1" applyFont="1" applyFill="1" applyAlignment="1" applyProtection="1">
      <alignment horizontal="center" vertical="center"/>
      <protection locked="0"/>
    </xf>
    <xf numFmtId="49" fontId="35" fillId="5" borderId="0" xfId="0" applyNumberFormat="1" applyFont="1" applyFill="1" applyAlignment="1" applyProtection="1">
      <alignment horizontal="right" vertical="center"/>
      <protection locked="0"/>
    </xf>
    <xf numFmtId="49" fontId="35" fillId="5" borderId="27" xfId="0" applyNumberFormat="1" applyFont="1" applyFill="1" applyBorder="1" applyAlignment="1" applyProtection="1">
      <alignment horizontal="center" vertical="center"/>
      <protection locked="0"/>
    </xf>
    <xf numFmtId="0" fontId="0" fillId="0" borderId="33" xfId="0" applyBorder="1" applyAlignment="1">
      <alignment horizontal="center" vertical="center"/>
    </xf>
    <xf numFmtId="0" fontId="0" fillId="0" borderId="57" xfId="0" applyBorder="1" applyAlignment="1">
      <alignment horizontal="center" vertical="center"/>
    </xf>
    <xf numFmtId="49" fontId="35" fillId="5" borderId="26" xfId="0" applyNumberFormat="1" applyFont="1" applyFill="1" applyBorder="1" applyAlignment="1" applyProtection="1">
      <alignment horizontal="center" vertical="center"/>
      <protection hidden="1"/>
    </xf>
    <xf numFmtId="49" fontId="35" fillId="5" borderId="32" xfId="0" applyNumberFormat="1" applyFont="1" applyFill="1" applyBorder="1" applyAlignment="1" applyProtection="1">
      <alignment horizontal="center" vertical="center"/>
      <protection hidden="1"/>
    </xf>
    <xf numFmtId="49" fontId="35" fillId="5" borderId="32" xfId="0" applyNumberFormat="1" applyFont="1" applyFill="1" applyBorder="1" applyAlignment="1" applyProtection="1">
      <alignment horizontal="right" vertical="center"/>
      <protection locked="0"/>
    </xf>
    <xf numFmtId="0" fontId="35" fillId="5" borderId="22" xfId="0" applyFont="1" applyFill="1" applyBorder="1" applyAlignment="1" applyProtection="1">
      <alignment horizontal="center" vertical="center" wrapText="1"/>
      <protection hidden="1"/>
    </xf>
    <xf numFmtId="0" fontId="35" fillId="5" borderId="0" xfId="0" applyFont="1" applyFill="1" applyAlignment="1" applyProtection="1">
      <alignment horizontal="center" vertical="center" wrapText="1"/>
      <protection hidden="1"/>
    </xf>
    <xf numFmtId="0" fontId="35" fillId="5" borderId="18" xfId="0" applyFont="1" applyFill="1" applyBorder="1" applyAlignment="1" applyProtection="1">
      <alignment horizontal="center" vertical="center" wrapText="1"/>
      <protection hidden="1"/>
    </xf>
    <xf numFmtId="0" fontId="35" fillId="5" borderId="26" xfId="0" applyFont="1" applyFill="1" applyBorder="1" applyAlignment="1" applyProtection="1">
      <alignment horizontal="center" vertical="center" wrapText="1"/>
      <protection hidden="1"/>
    </xf>
    <xf numFmtId="0" fontId="35" fillId="5" borderId="32" xfId="0" applyFont="1" applyFill="1" applyBorder="1" applyAlignment="1" applyProtection="1">
      <alignment horizontal="center" vertical="center" wrapText="1"/>
      <protection hidden="1"/>
    </xf>
    <xf numFmtId="0" fontId="35" fillId="5" borderId="55" xfId="0" applyFont="1" applyFill="1" applyBorder="1" applyAlignment="1" applyProtection="1">
      <alignment horizontal="center" vertical="center" wrapText="1"/>
      <protection hidden="1"/>
    </xf>
    <xf numFmtId="49" fontId="35" fillId="5" borderId="33" xfId="0" applyNumberFormat="1" applyFont="1" applyFill="1" applyBorder="1" applyAlignment="1" applyProtection="1">
      <alignment horizontal="left" vertical="top"/>
      <protection hidden="1"/>
    </xf>
    <xf numFmtId="0" fontId="0" fillId="0" borderId="33" xfId="0" applyBorder="1" applyAlignment="1">
      <alignment horizontal="left" vertical="top"/>
    </xf>
    <xf numFmtId="0" fontId="17" fillId="5" borderId="0" xfId="0" applyFont="1" applyFill="1" applyAlignment="1" applyProtection="1">
      <alignment vertical="top"/>
      <protection hidden="1"/>
    </xf>
    <xf numFmtId="49" fontId="35" fillId="5" borderId="0" xfId="0" applyNumberFormat="1" applyFont="1" applyFill="1" applyAlignment="1" applyProtection="1">
      <alignment horizontal="left" vertical="top" wrapText="1"/>
      <protection hidden="1"/>
    </xf>
    <xf numFmtId="0" fontId="95" fillId="0" borderId="0" xfId="0" applyFont="1" applyAlignment="1">
      <alignment horizontal="left" vertical="top" wrapText="1"/>
    </xf>
    <xf numFmtId="0" fontId="20" fillId="5" borderId="24" xfId="4" applyFont="1" applyFill="1" applyBorder="1" applyAlignment="1" applyProtection="1">
      <alignment horizontal="center" vertical="center"/>
      <protection hidden="1"/>
    </xf>
    <xf numFmtId="0" fontId="20" fillId="5" borderId="56" xfId="4" applyFont="1" applyFill="1" applyBorder="1" applyAlignment="1" applyProtection="1">
      <alignment horizontal="center" vertical="center"/>
      <protection hidden="1"/>
    </xf>
    <xf numFmtId="0" fontId="37" fillId="5" borderId="0" xfId="4" applyFont="1" applyFill="1" applyAlignment="1" applyProtection="1">
      <alignment horizontal="center" vertical="center"/>
      <protection hidden="1"/>
    </xf>
    <xf numFmtId="38" fontId="20" fillId="5" borderId="0" xfId="4" applyNumberFormat="1" applyFont="1" applyFill="1" applyAlignment="1" applyProtection="1">
      <alignment horizontal="right" vertical="center"/>
      <protection hidden="1"/>
    </xf>
    <xf numFmtId="178" fontId="20" fillId="5" borderId="0" xfId="4" applyNumberFormat="1" applyFont="1" applyFill="1" applyAlignment="1" applyProtection="1">
      <alignment horizontal="left" vertical="center" indent="2"/>
      <protection locked="0"/>
    </xf>
    <xf numFmtId="0" fontId="19" fillId="5" borderId="0" xfId="5" applyFont="1" applyFill="1" applyBorder="1" applyAlignment="1" applyProtection="1">
      <alignment horizontal="left" shrinkToFit="1"/>
      <protection hidden="1"/>
    </xf>
    <xf numFmtId="0" fontId="19" fillId="5" borderId="0" xfId="5" applyFont="1" applyFill="1" applyBorder="1" applyAlignment="1" applyProtection="1">
      <alignment horizontal="left" vertical="center" indent="1" shrinkToFit="1"/>
      <protection hidden="1"/>
    </xf>
    <xf numFmtId="0" fontId="19" fillId="5" borderId="81" xfId="4" applyFont="1" applyFill="1" applyBorder="1" applyAlignment="1" applyProtection="1">
      <alignment horizontal="center" vertical="center"/>
      <protection hidden="1"/>
    </xf>
    <xf numFmtId="0" fontId="19" fillId="5" borderId="30" xfId="0" applyFont="1" applyFill="1" applyBorder="1" applyAlignment="1" applyProtection="1">
      <alignment horizontal="center" vertical="center"/>
      <protection hidden="1"/>
    </xf>
    <xf numFmtId="0" fontId="19" fillId="5" borderId="56" xfId="0" applyFont="1" applyFill="1" applyBorder="1" applyAlignment="1" applyProtection="1">
      <alignment horizontal="center" vertical="center"/>
      <protection hidden="1"/>
    </xf>
    <xf numFmtId="182" fontId="19" fillId="5" borderId="24" xfId="4" applyNumberFormat="1" applyFont="1" applyFill="1" applyBorder="1" applyAlignment="1" applyProtection="1">
      <alignment horizontal="left" vertical="center" indent="1" shrinkToFit="1"/>
      <protection hidden="1"/>
    </xf>
    <xf numFmtId="182" fontId="19" fillId="5" borderId="30" xfId="4" applyNumberFormat="1" applyFont="1" applyFill="1" applyBorder="1" applyAlignment="1" applyProtection="1">
      <alignment horizontal="left" vertical="center" indent="1" shrinkToFit="1"/>
      <protection hidden="1"/>
    </xf>
    <xf numFmtId="182" fontId="19" fillId="5" borderId="39" xfId="4" applyNumberFormat="1" applyFont="1" applyFill="1" applyBorder="1" applyAlignment="1" applyProtection="1">
      <alignment horizontal="left" vertical="center" indent="1" shrinkToFit="1"/>
      <protection hidden="1"/>
    </xf>
    <xf numFmtId="0" fontId="19" fillId="5" borderId="30" xfId="0" applyFont="1" applyFill="1" applyBorder="1" applyProtection="1">
      <alignment vertical="center"/>
      <protection hidden="1"/>
    </xf>
    <xf numFmtId="0" fontId="19" fillId="5" borderId="56" xfId="0" applyFont="1" applyFill="1" applyBorder="1" applyProtection="1">
      <alignment vertical="center"/>
      <protection hidden="1"/>
    </xf>
    <xf numFmtId="176" fontId="19" fillId="5" borderId="24" xfId="4" applyNumberFormat="1" applyFont="1" applyFill="1" applyBorder="1" applyAlignment="1" applyProtection="1">
      <alignment horizontal="left" vertical="center" indent="1"/>
      <protection hidden="1"/>
    </xf>
    <xf numFmtId="178" fontId="19" fillId="5" borderId="33" xfId="4" applyNumberFormat="1" applyFont="1" applyFill="1" applyBorder="1" applyAlignment="1" applyProtection="1">
      <alignment horizontal="distributed" vertical="center"/>
      <protection hidden="1"/>
    </xf>
    <xf numFmtId="177" fontId="19" fillId="5" borderId="0" xfId="4" applyNumberFormat="1" applyFont="1" applyFill="1" applyBorder="1" applyAlignment="1" applyProtection="1">
      <alignment horizontal="right" vertical="center"/>
      <protection hidden="1"/>
    </xf>
    <xf numFmtId="178" fontId="19" fillId="5" borderId="2" xfId="4" applyNumberFormat="1" applyFont="1" applyFill="1" applyBorder="1" applyAlignment="1" applyProtection="1">
      <alignment horizontal="distributed" vertical="center"/>
      <protection hidden="1"/>
    </xf>
    <xf numFmtId="0" fontId="19" fillId="5" borderId="2" xfId="4" applyFont="1" applyFill="1" applyBorder="1" applyAlignment="1" applyProtection="1">
      <alignment horizontal="left" vertical="center"/>
      <protection hidden="1"/>
    </xf>
    <xf numFmtId="177" fontId="19" fillId="5" borderId="2" xfId="4" applyNumberFormat="1" applyFont="1" applyFill="1" applyBorder="1" applyAlignment="1" applyProtection="1">
      <alignment horizontal="right" vertical="center" shrinkToFit="1"/>
      <protection hidden="1"/>
    </xf>
    <xf numFmtId="0" fontId="20" fillId="5" borderId="23" xfId="4" applyFont="1" applyFill="1" applyBorder="1" applyAlignment="1" applyProtection="1">
      <alignment horizontal="center" vertical="center"/>
      <protection hidden="1"/>
    </xf>
    <xf numFmtId="0" fontId="20" fillId="5" borderId="29" xfId="4" applyFont="1" applyFill="1" applyBorder="1" applyAlignment="1" applyProtection="1">
      <alignment horizontal="center" vertical="center"/>
      <protection hidden="1"/>
    </xf>
    <xf numFmtId="0" fontId="20" fillId="5" borderId="87" xfId="4" applyFont="1" applyFill="1" applyBorder="1" applyAlignment="1" applyProtection="1">
      <alignment horizontal="center" vertical="center"/>
      <protection hidden="1"/>
    </xf>
    <xf numFmtId="0" fontId="20" fillId="5" borderId="24" xfId="4" applyFont="1" applyFill="1" applyBorder="1" applyAlignment="1" applyProtection="1">
      <alignment horizontal="center" vertical="center" wrapText="1"/>
      <protection hidden="1"/>
    </xf>
    <xf numFmtId="0" fontId="20" fillId="5" borderId="30" xfId="4" applyFont="1" applyFill="1" applyBorder="1" applyAlignment="1" applyProtection="1">
      <alignment horizontal="center" vertical="center" wrapText="1"/>
      <protection hidden="1"/>
    </xf>
    <xf numFmtId="0" fontId="20" fillId="5" borderId="56" xfId="4" applyFont="1" applyFill="1" applyBorder="1" applyAlignment="1" applyProtection="1">
      <alignment horizontal="center" vertical="center" wrapText="1"/>
      <protection hidden="1"/>
    </xf>
    <xf numFmtId="0" fontId="20" fillId="5" borderId="30" xfId="4" applyFont="1" applyFill="1" applyBorder="1" applyAlignment="1" applyProtection="1">
      <alignment horizontal="center" vertical="center"/>
      <protection hidden="1"/>
    </xf>
    <xf numFmtId="0" fontId="20" fillId="5" borderId="27" xfId="4" applyFont="1" applyFill="1" applyBorder="1" applyAlignment="1" applyProtection="1">
      <alignment horizontal="left" vertical="center" shrinkToFit="1"/>
      <protection locked="0"/>
    </xf>
    <xf numFmtId="0" fontId="20" fillId="5" borderId="33" xfId="4" applyFont="1" applyFill="1" applyBorder="1" applyAlignment="1" applyProtection="1">
      <alignment horizontal="left" vertical="center" shrinkToFit="1"/>
      <protection locked="0"/>
    </xf>
    <xf numFmtId="0" fontId="20" fillId="5" borderId="57" xfId="4" applyFont="1" applyFill="1" applyBorder="1" applyAlignment="1" applyProtection="1">
      <alignment horizontal="left" vertical="center" shrinkToFit="1"/>
      <protection locked="0"/>
    </xf>
    <xf numFmtId="0" fontId="20" fillId="5" borderId="27" xfId="4" applyFont="1" applyFill="1" applyBorder="1" applyAlignment="1" applyProtection="1">
      <alignment horizontal="center" wrapText="1"/>
      <protection locked="0"/>
    </xf>
    <xf numFmtId="0" fontId="20" fillId="5" borderId="33" xfId="4" applyFont="1" applyFill="1" applyBorder="1" applyAlignment="1" applyProtection="1">
      <alignment horizontal="center" wrapText="1"/>
      <protection locked="0"/>
    </xf>
    <xf numFmtId="0" fontId="20" fillId="5" borderId="57" xfId="4" applyFont="1" applyFill="1" applyBorder="1" applyAlignment="1" applyProtection="1">
      <alignment horizontal="center" wrapText="1"/>
      <protection locked="0"/>
    </xf>
    <xf numFmtId="183" fontId="20" fillId="5" borderId="27" xfId="4" applyNumberFormat="1" applyFont="1" applyFill="1" applyBorder="1" applyAlignment="1" applyProtection="1">
      <alignment vertical="center" shrinkToFit="1"/>
      <protection locked="0"/>
    </xf>
    <xf numFmtId="183" fontId="20" fillId="5" borderId="33" xfId="4" applyNumberFormat="1" applyFont="1" applyFill="1" applyBorder="1" applyAlignment="1" applyProtection="1">
      <alignment vertical="center" shrinkToFit="1"/>
      <protection locked="0"/>
    </xf>
    <xf numFmtId="183" fontId="20" fillId="5" borderId="42" xfId="4" applyNumberFormat="1" applyFont="1" applyFill="1" applyBorder="1" applyAlignment="1" applyProtection="1">
      <alignment vertical="center" shrinkToFit="1"/>
      <protection locked="0"/>
    </xf>
    <xf numFmtId="0" fontId="20" fillId="5" borderId="22" xfId="4" applyFont="1" applyFill="1" applyBorder="1" applyAlignment="1" applyProtection="1">
      <alignment horizontal="left" vertical="center" shrinkToFit="1"/>
      <protection locked="0"/>
    </xf>
    <xf numFmtId="0" fontId="20" fillId="5" borderId="0" xfId="4" applyFont="1" applyFill="1" applyBorder="1" applyAlignment="1" applyProtection="1">
      <alignment horizontal="left" vertical="center" shrinkToFit="1"/>
      <protection locked="0"/>
    </xf>
    <xf numFmtId="0" fontId="20" fillId="5" borderId="18" xfId="4" applyFont="1" applyFill="1" applyBorder="1" applyAlignment="1" applyProtection="1">
      <alignment horizontal="left" vertical="center" shrinkToFit="1"/>
      <protection locked="0"/>
    </xf>
    <xf numFmtId="183" fontId="20" fillId="5" borderId="22" xfId="4" applyNumberFormat="1" applyFont="1" applyFill="1" applyBorder="1" applyAlignment="1" applyProtection="1">
      <alignment horizontal="center" vertical="center"/>
      <protection locked="0"/>
    </xf>
    <xf numFmtId="183" fontId="20" fillId="5" borderId="0" xfId="4" applyNumberFormat="1" applyFont="1" applyFill="1" applyBorder="1" applyAlignment="1" applyProtection="1">
      <alignment horizontal="center" vertical="center"/>
      <protection locked="0"/>
    </xf>
    <xf numFmtId="183" fontId="20" fillId="5" borderId="18" xfId="4" applyNumberFormat="1" applyFont="1" applyFill="1" applyBorder="1" applyAlignment="1" applyProtection="1">
      <alignment horizontal="center" vertical="center"/>
      <protection locked="0"/>
    </xf>
    <xf numFmtId="183" fontId="20" fillId="5" borderId="22" xfId="4" applyNumberFormat="1" applyFont="1" applyFill="1" applyBorder="1" applyAlignment="1" applyProtection="1">
      <alignment vertical="center" shrinkToFit="1"/>
      <protection locked="0"/>
    </xf>
    <xf numFmtId="183" fontId="20" fillId="5" borderId="0" xfId="4" applyNumberFormat="1" applyFont="1" applyFill="1" applyBorder="1" applyAlignment="1" applyProtection="1">
      <alignment vertical="center" shrinkToFit="1"/>
      <protection locked="0"/>
    </xf>
    <xf numFmtId="183" fontId="20" fillId="5" borderId="37" xfId="4" applyNumberFormat="1" applyFont="1" applyFill="1" applyBorder="1" applyAlignment="1" applyProtection="1">
      <alignment vertical="center" shrinkToFit="1"/>
      <protection locked="0"/>
    </xf>
    <xf numFmtId="0" fontId="20" fillId="5" borderId="22" xfId="4" applyFont="1" applyFill="1" applyBorder="1" applyAlignment="1" applyProtection="1">
      <alignment horizontal="center" vertical="center" wrapText="1" shrinkToFit="1"/>
      <protection locked="0"/>
    </xf>
    <xf numFmtId="0" fontId="20" fillId="5" borderId="0" xfId="4" applyFont="1" applyFill="1" applyBorder="1" applyAlignment="1" applyProtection="1">
      <alignment horizontal="center" vertical="center" wrapText="1" shrinkToFit="1"/>
      <protection locked="0"/>
    </xf>
    <xf numFmtId="0" fontId="20" fillId="5" borderId="18" xfId="4" applyFont="1" applyFill="1" applyBorder="1" applyAlignment="1" applyProtection="1">
      <alignment horizontal="center" vertical="center" wrapText="1" shrinkToFit="1"/>
      <protection locked="0"/>
    </xf>
    <xf numFmtId="183" fontId="20" fillId="5" borderId="22" xfId="4" applyNumberFormat="1" applyFont="1" applyFill="1" applyBorder="1" applyAlignment="1" applyProtection="1">
      <alignment horizontal="center"/>
      <protection locked="0"/>
    </xf>
    <xf numFmtId="183" fontId="20" fillId="5" borderId="0" xfId="4" applyNumberFormat="1" applyFont="1" applyFill="1" applyBorder="1" applyAlignment="1" applyProtection="1">
      <alignment horizontal="center"/>
      <protection locked="0"/>
    </xf>
    <xf numFmtId="183" fontId="20" fillId="5" borderId="18" xfId="4" applyNumberFormat="1" applyFont="1" applyFill="1" applyBorder="1" applyAlignment="1" applyProtection="1">
      <alignment horizontal="center"/>
      <protection locked="0"/>
    </xf>
    <xf numFmtId="0" fontId="20" fillId="5" borderId="22" xfId="4" applyFont="1" applyFill="1" applyBorder="1" applyAlignment="1" applyProtection="1">
      <alignment horizontal="center" vertical="center" shrinkToFit="1"/>
      <protection locked="0"/>
    </xf>
    <xf numFmtId="0" fontId="20" fillId="5" borderId="0" xfId="4" applyFont="1" applyFill="1" applyBorder="1" applyAlignment="1" applyProtection="1">
      <alignment horizontal="center" vertical="center" shrinkToFit="1"/>
      <protection locked="0"/>
    </xf>
    <xf numFmtId="0" fontId="20" fillId="5" borderId="18" xfId="4" applyFont="1" applyFill="1" applyBorder="1" applyAlignment="1" applyProtection="1">
      <alignment horizontal="center" vertical="center" shrinkToFit="1"/>
      <protection locked="0"/>
    </xf>
    <xf numFmtId="183" fontId="20" fillId="5" borderId="22" xfId="4" applyNumberFormat="1" applyFont="1" applyFill="1" applyBorder="1" applyAlignment="1" applyProtection="1">
      <alignment horizontal="right" vertical="center"/>
      <protection locked="0"/>
    </xf>
    <xf numFmtId="183" fontId="20" fillId="5" borderId="0" xfId="4" applyNumberFormat="1" applyFont="1" applyFill="1" applyBorder="1" applyAlignment="1" applyProtection="1">
      <alignment horizontal="right" vertical="center"/>
      <protection locked="0"/>
    </xf>
    <xf numFmtId="183" fontId="20" fillId="5" borderId="18" xfId="4" applyNumberFormat="1" applyFont="1" applyFill="1" applyBorder="1" applyAlignment="1" applyProtection="1">
      <alignment horizontal="right" vertical="center"/>
      <protection locked="0"/>
    </xf>
    <xf numFmtId="176" fontId="20" fillId="5" borderId="22" xfId="4" applyNumberFormat="1" applyFont="1" applyFill="1" applyBorder="1" applyAlignment="1" applyProtection="1">
      <alignment horizontal="left" shrinkToFit="1"/>
      <protection locked="0"/>
    </xf>
    <xf numFmtId="176" fontId="20" fillId="5" borderId="0" xfId="4" applyNumberFormat="1" applyFont="1" applyFill="1" applyBorder="1" applyAlignment="1" applyProtection="1">
      <alignment horizontal="left" shrinkToFit="1"/>
      <protection locked="0"/>
    </xf>
    <xf numFmtId="176" fontId="20" fillId="5" borderId="18" xfId="4" applyNumberFormat="1" applyFont="1" applyFill="1" applyBorder="1" applyAlignment="1" applyProtection="1">
      <alignment horizontal="left" shrinkToFit="1"/>
      <protection locked="0"/>
    </xf>
    <xf numFmtId="49" fontId="20" fillId="5" borderId="22" xfId="4" applyNumberFormat="1" applyFont="1" applyFill="1" applyBorder="1" applyAlignment="1" applyProtection="1">
      <alignment horizontal="center" vertical="center" shrinkToFit="1"/>
      <protection locked="0"/>
    </xf>
    <xf numFmtId="49" fontId="20" fillId="5" borderId="0" xfId="4" applyNumberFormat="1" applyFont="1" applyFill="1" applyBorder="1" applyAlignment="1" applyProtection="1">
      <alignment horizontal="center" vertical="center" shrinkToFit="1"/>
      <protection locked="0"/>
    </xf>
    <xf numFmtId="49" fontId="20" fillId="5" borderId="18" xfId="4" applyNumberFormat="1" applyFont="1" applyFill="1" applyBorder="1" applyAlignment="1" applyProtection="1">
      <alignment horizontal="center" vertical="center" shrinkToFit="1"/>
      <protection locked="0"/>
    </xf>
    <xf numFmtId="0" fontId="20" fillId="5" borderId="26" xfId="4" applyFont="1" applyFill="1" applyBorder="1" applyAlignment="1" applyProtection="1">
      <alignment horizontal="left" vertical="center" shrinkToFit="1"/>
      <protection locked="0"/>
    </xf>
    <xf numFmtId="0" fontId="20" fillId="5" borderId="32" xfId="4" applyFont="1" applyFill="1" applyBorder="1" applyAlignment="1" applyProtection="1">
      <alignment horizontal="left" vertical="center" shrinkToFit="1"/>
      <protection locked="0"/>
    </xf>
    <xf numFmtId="0" fontId="20" fillId="5" borderId="55" xfId="4" applyFont="1" applyFill="1" applyBorder="1" applyAlignment="1" applyProtection="1">
      <alignment horizontal="left" vertical="center" shrinkToFit="1"/>
      <protection locked="0"/>
    </xf>
    <xf numFmtId="183" fontId="20" fillId="5" borderId="26" xfId="4" applyNumberFormat="1" applyFont="1" applyFill="1" applyBorder="1" applyAlignment="1" applyProtection="1">
      <alignment horizontal="right" vertical="center"/>
      <protection locked="0"/>
    </xf>
    <xf numFmtId="183" fontId="20" fillId="5" borderId="32" xfId="4" applyNumberFormat="1" applyFont="1" applyFill="1" applyBorder="1" applyAlignment="1" applyProtection="1">
      <alignment horizontal="right" vertical="center"/>
      <protection locked="0"/>
    </xf>
    <xf numFmtId="183" fontId="20" fillId="5" borderId="55" xfId="4" applyNumberFormat="1" applyFont="1" applyFill="1" applyBorder="1" applyAlignment="1" applyProtection="1">
      <alignment horizontal="right" vertical="center"/>
      <protection locked="0"/>
    </xf>
    <xf numFmtId="176" fontId="20" fillId="5" borderId="26" xfId="4" applyNumberFormat="1" applyFont="1" applyFill="1" applyBorder="1" applyAlignment="1" applyProtection="1">
      <alignment horizontal="right" vertical="top" shrinkToFit="1"/>
      <protection locked="0"/>
    </xf>
    <xf numFmtId="176" fontId="20" fillId="5" borderId="32" xfId="4" applyNumberFormat="1" applyFont="1" applyFill="1" applyBorder="1" applyAlignment="1" applyProtection="1">
      <alignment horizontal="right" vertical="top" shrinkToFit="1"/>
      <protection locked="0"/>
    </xf>
    <xf numFmtId="176" fontId="20" fillId="5" borderId="55" xfId="4" applyNumberFormat="1" applyFont="1" applyFill="1" applyBorder="1" applyAlignment="1" applyProtection="1">
      <alignment horizontal="right" vertical="top" shrinkToFit="1"/>
      <protection locked="0"/>
    </xf>
    <xf numFmtId="183" fontId="20" fillId="5" borderId="26" xfId="4" applyNumberFormat="1" applyFont="1" applyFill="1" applyBorder="1" applyAlignment="1" applyProtection="1">
      <alignment vertical="center" shrinkToFit="1"/>
      <protection locked="0"/>
    </xf>
    <xf numFmtId="183" fontId="20" fillId="5" borderId="32" xfId="4" applyNumberFormat="1" applyFont="1" applyFill="1" applyBorder="1" applyAlignment="1" applyProtection="1">
      <alignment vertical="center" shrinkToFit="1"/>
      <protection locked="0"/>
    </xf>
    <xf numFmtId="183" fontId="20" fillId="5" borderId="41" xfId="4" applyNumberFormat="1" applyFont="1" applyFill="1" applyBorder="1" applyAlignment="1" applyProtection="1">
      <alignment vertical="center" shrinkToFit="1"/>
      <protection locked="0"/>
    </xf>
    <xf numFmtId="0" fontId="12" fillId="5" borderId="20" xfId="5" applyFont="1" applyFill="1" applyBorder="1" applyAlignment="1" applyProtection="1">
      <alignment horizontal="center" vertical="center" shrinkToFit="1"/>
      <protection hidden="1"/>
    </xf>
    <xf numFmtId="0" fontId="19" fillId="5" borderId="0" xfId="5" applyFont="1" applyFill="1" applyBorder="1" applyAlignment="1" applyProtection="1">
      <alignment horizontal="center"/>
      <protection hidden="1"/>
    </xf>
    <xf numFmtId="0" fontId="19" fillId="5" borderId="43" xfId="4" applyFont="1" applyFill="1" applyBorder="1" applyAlignment="1" applyProtection="1">
      <alignment horizontal="center" vertical="center"/>
      <protection hidden="1"/>
    </xf>
    <xf numFmtId="0" fontId="19" fillId="5" borderId="45" xfId="4" applyFont="1" applyFill="1" applyBorder="1" applyAlignment="1" applyProtection="1">
      <alignment horizontal="center" vertical="center"/>
      <protection hidden="1"/>
    </xf>
    <xf numFmtId="0" fontId="19" fillId="5" borderId="83" xfId="4" applyFont="1" applyFill="1" applyBorder="1" applyAlignment="1" applyProtection="1">
      <alignment horizontal="center" vertical="center"/>
      <protection hidden="1"/>
    </xf>
    <xf numFmtId="0" fontId="19" fillId="5" borderId="80" xfId="4" applyFont="1" applyFill="1" applyBorder="1" applyAlignment="1" applyProtection="1">
      <alignment horizontal="center" vertical="center"/>
      <protection hidden="1"/>
    </xf>
    <xf numFmtId="0" fontId="19" fillId="5" borderId="32" xfId="4" applyFont="1" applyFill="1" applyBorder="1" applyAlignment="1" applyProtection="1">
      <alignment horizontal="center" vertical="center"/>
      <protection hidden="1"/>
    </xf>
    <xf numFmtId="0" fontId="19" fillId="5" borderId="55" xfId="4" applyFont="1" applyFill="1" applyBorder="1" applyAlignment="1" applyProtection="1">
      <alignment horizontal="center" vertical="center"/>
      <protection hidden="1"/>
    </xf>
    <xf numFmtId="0" fontId="19" fillId="5" borderId="85" xfId="4" applyFont="1" applyFill="1" applyBorder="1" applyAlignment="1" applyProtection="1">
      <alignment horizontal="left" vertical="center" wrapText="1" indent="1"/>
      <protection hidden="1"/>
    </xf>
    <xf numFmtId="0" fontId="19" fillId="5" borderId="45" xfId="4" applyFont="1" applyFill="1" applyBorder="1" applyAlignment="1" applyProtection="1">
      <alignment horizontal="left" vertical="center" wrapText="1" indent="1"/>
      <protection hidden="1"/>
    </xf>
    <xf numFmtId="0" fontId="19" fillId="5" borderId="46" xfId="4" applyFont="1" applyFill="1" applyBorder="1" applyAlignment="1" applyProtection="1">
      <alignment horizontal="left" vertical="center" wrapText="1" indent="1"/>
      <protection hidden="1"/>
    </xf>
    <xf numFmtId="0" fontId="19" fillId="5" borderId="26" xfId="4" applyFont="1" applyFill="1" applyBorder="1" applyAlignment="1" applyProtection="1">
      <alignment horizontal="left" vertical="center" wrapText="1" indent="1"/>
      <protection hidden="1"/>
    </xf>
    <xf numFmtId="0" fontId="19" fillId="5" borderId="32" xfId="4" applyFont="1" applyFill="1" applyBorder="1" applyAlignment="1" applyProtection="1">
      <alignment horizontal="left" vertical="center" wrapText="1" indent="1"/>
      <protection hidden="1"/>
    </xf>
    <xf numFmtId="0" fontId="19" fillId="5" borderId="41" xfId="4" applyFont="1" applyFill="1" applyBorder="1" applyAlignment="1" applyProtection="1">
      <alignment horizontal="left" vertical="center" wrapText="1" indent="1"/>
      <protection hidden="1"/>
    </xf>
    <xf numFmtId="0" fontId="19" fillId="5" borderId="27" xfId="0" applyFont="1" applyFill="1" applyBorder="1" applyAlignment="1" applyProtection="1">
      <alignment horizontal="center" vertical="center"/>
      <protection hidden="1"/>
    </xf>
    <xf numFmtId="0" fontId="19" fillId="5" borderId="57" xfId="4" applyFont="1" applyFill="1" applyBorder="1" applyAlignment="1" applyProtection="1">
      <alignment horizontal="center" vertical="center"/>
      <protection hidden="1"/>
    </xf>
    <xf numFmtId="0" fontId="19" fillId="5" borderId="22" xfId="0" applyFont="1" applyFill="1" applyBorder="1" applyAlignment="1" applyProtection="1">
      <alignment horizontal="center" vertical="center"/>
      <protection hidden="1"/>
    </xf>
    <xf numFmtId="0" fontId="19" fillId="5" borderId="18" xfId="4" applyFont="1" applyFill="1" applyBorder="1" applyAlignment="1" applyProtection="1">
      <alignment horizontal="center" vertical="center"/>
      <protection hidden="1"/>
    </xf>
    <xf numFmtId="0" fontId="19" fillId="5" borderId="86" xfId="4" applyFont="1" applyFill="1" applyBorder="1" applyAlignment="1" applyProtection="1">
      <alignment horizontal="center" vertical="center"/>
      <protection hidden="1"/>
    </xf>
    <xf numFmtId="0" fontId="19" fillId="5" borderId="2" xfId="4" applyFont="1" applyFill="1" applyBorder="1" applyAlignment="1" applyProtection="1">
      <alignment horizontal="center" vertical="center"/>
      <protection hidden="1"/>
    </xf>
    <xf numFmtId="0" fontId="19" fillId="5" borderId="84" xfId="4" applyFont="1" applyFill="1" applyBorder="1" applyAlignment="1" applyProtection="1">
      <alignment horizontal="center" vertical="center"/>
      <protection hidden="1"/>
    </xf>
    <xf numFmtId="0" fontId="19" fillId="5" borderId="82" xfId="4" applyFont="1" applyFill="1" applyBorder="1" applyAlignment="1" applyProtection="1">
      <alignment horizontal="center" vertical="center"/>
      <protection hidden="1"/>
    </xf>
    <xf numFmtId="0" fontId="19" fillId="5" borderId="44" xfId="4" applyFont="1" applyFill="1" applyBorder="1" applyAlignment="1" applyProtection="1">
      <alignment horizontal="center" vertical="center"/>
      <protection hidden="1"/>
    </xf>
    <xf numFmtId="0" fontId="20" fillId="5" borderId="43" xfId="4" applyFont="1" applyFill="1" applyBorder="1" applyAlignment="1" applyProtection="1">
      <alignment horizontal="center" vertical="center"/>
      <protection hidden="1"/>
    </xf>
    <xf numFmtId="0" fontId="20" fillId="5" borderId="45" xfId="4" applyFont="1" applyFill="1" applyBorder="1" applyAlignment="1" applyProtection="1">
      <alignment horizontal="center" vertical="center"/>
      <protection hidden="1"/>
    </xf>
    <xf numFmtId="0" fontId="20" fillId="5" borderId="83" xfId="4" applyFont="1" applyFill="1" applyBorder="1" applyAlignment="1" applyProtection="1">
      <alignment horizontal="center" vertical="center"/>
      <protection hidden="1"/>
    </xf>
    <xf numFmtId="0" fontId="20" fillId="5" borderId="80" xfId="4" applyFont="1" applyFill="1" applyBorder="1" applyAlignment="1" applyProtection="1">
      <alignment horizontal="center" vertical="center"/>
      <protection hidden="1"/>
    </xf>
    <xf numFmtId="0" fontId="20" fillId="5" borderId="32" xfId="4" applyFont="1" applyFill="1" applyBorder="1" applyAlignment="1" applyProtection="1">
      <alignment horizontal="center" vertical="center"/>
      <protection hidden="1"/>
    </xf>
    <xf numFmtId="0" fontId="20" fillId="5" borderId="55" xfId="4" applyFont="1" applyFill="1" applyBorder="1" applyAlignment="1" applyProtection="1">
      <alignment horizontal="center" vertical="center"/>
      <protection hidden="1"/>
    </xf>
    <xf numFmtId="0" fontId="20" fillId="5" borderId="15" xfId="4" applyFont="1" applyFill="1" applyBorder="1" applyAlignment="1" applyProtection="1">
      <alignment horizontal="center" vertical="center" wrapText="1"/>
      <protection hidden="1"/>
    </xf>
    <xf numFmtId="0" fontId="20" fillId="5" borderId="16" xfId="4" applyFont="1" applyFill="1" applyBorder="1" applyAlignment="1" applyProtection="1">
      <alignment horizontal="center" vertical="center" wrapText="1"/>
      <protection hidden="1"/>
    </xf>
    <xf numFmtId="0" fontId="20" fillId="5" borderId="45" xfId="4" applyFont="1" applyFill="1" applyBorder="1" applyAlignment="1" applyProtection="1">
      <alignment horizontal="center" vertical="center" wrapText="1"/>
      <protection hidden="1"/>
    </xf>
    <xf numFmtId="0" fontId="20" fillId="5" borderId="83" xfId="4" applyFont="1" applyFill="1" applyBorder="1" applyAlignment="1" applyProtection="1">
      <alignment horizontal="center" vertical="center" wrapText="1"/>
      <protection hidden="1"/>
    </xf>
    <xf numFmtId="0" fontId="20" fillId="5" borderId="32" xfId="4" applyFont="1" applyFill="1" applyBorder="1" applyAlignment="1" applyProtection="1">
      <alignment horizontal="center" vertical="center" wrapText="1"/>
      <protection hidden="1"/>
    </xf>
    <xf numFmtId="0" fontId="20" fillId="5" borderId="55" xfId="4" applyFont="1" applyFill="1" applyBorder="1" applyAlignment="1" applyProtection="1">
      <alignment horizontal="center" vertical="center" wrapText="1"/>
      <protection hidden="1"/>
    </xf>
    <xf numFmtId="0" fontId="20" fillId="5" borderId="85" xfId="4" applyFont="1" applyFill="1" applyBorder="1" applyAlignment="1" applyProtection="1">
      <alignment horizontal="center" vertical="center"/>
      <protection hidden="1"/>
    </xf>
    <xf numFmtId="0" fontId="20" fillId="5" borderId="26" xfId="4" applyFont="1" applyFill="1" applyBorder="1" applyAlignment="1" applyProtection="1">
      <alignment horizontal="center" vertical="center"/>
      <protection hidden="1"/>
    </xf>
    <xf numFmtId="0" fontId="20" fillId="5" borderId="46" xfId="4" applyFont="1" applyFill="1" applyBorder="1" applyAlignment="1" applyProtection="1">
      <alignment horizontal="center" vertical="center"/>
      <protection hidden="1"/>
    </xf>
    <xf numFmtId="0" fontId="20" fillId="5" borderId="41" xfId="4" applyFont="1" applyFill="1" applyBorder="1" applyAlignment="1" applyProtection="1">
      <alignment horizontal="center" vertical="center"/>
      <protection hidden="1"/>
    </xf>
    <xf numFmtId="0" fontId="20" fillId="5" borderId="82" xfId="4" applyFont="1" applyFill="1" applyBorder="1" applyAlignment="1" applyProtection="1">
      <alignment horizontal="center" vertical="center"/>
      <protection locked="0"/>
    </xf>
    <xf numFmtId="0" fontId="20" fillId="5" borderId="33" xfId="4" applyFont="1" applyFill="1" applyBorder="1" applyAlignment="1" applyProtection="1">
      <alignment horizontal="center" vertical="center"/>
      <protection locked="0"/>
    </xf>
    <xf numFmtId="0" fontId="20" fillId="5" borderId="57" xfId="4" applyFont="1" applyFill="1" applyBorder="1" applyAlignment="1" applyProtection="1">
      <alignment horizontal="center" vertical="center"/>
      <protection locked="0"/>
    </xf>
    <xf numFmtId="0" fontId="20" fillId="5" borderId="9" xfId="4" applyFont="1" applyFill="1" applyBorder="1" applyAlignment="1" applyProtection="1">
      <alignment horizontal="center" vertical="center"/>
      <protection locked="0"/>
    </xf>
    <xf numFmtId="0" fontId="20" fillId="5" borderId="0" xfId="4" applyFont="1" applyFill="1" applyBorder="1" applyAlignment="1" applyProtection="1">
      <alignment horizontal="center" vertical="center"/>
      <protection locked="0"/>
    </xf>
    <xf numFmtId="0" fontId="20" fillId="5" borderId="18" xfId="4" applyFont="1" applyFill="1" applyBorder="1" applyAlignment="1" applyProtection="1">
      <alignment horizontal="center" vertical="center"/>
      <protection locked="0"/>
    </xf>
    <xf numFmtId="0" fontId="20" fillId="5" borderId="80" xfId="4" applyFont="1" applyFill="1" applyBorder="1" applyAlignment="1" applyProtection="1">
      <alignment horizontal="center" vertical="center"/>
      <protection locked="0"/>
    </xf>
    <xf numFmtId="0" fontId="20" fillId="5" borderId="32" xfId="4" applyFont="1" applyFill="1" applyBorder="1" applyAlignment="1" applyProtection="1">
      <alignment horizontal="center" vertical="center"/>
      <protection locked="0"/>
    </xf>
    <xf numFmtId="0" fontId="20" fillId="5" borderId="55" xfId="4" applyFont="1" applyFill="1" applyBorder="1" applyAlignment="1" applyProtection="1">
      <alignment horizontal="center" vertical="center"/>
      <protection locked="0"/>
    </xf>
    <xf numFmtId="38" fontId="20" fillId="5" borderId="16" xfId="9" applyFont="1" applyFill="1" applyBorder="1" applyAlignment="1" applyProtection="1">
      <alignment horizontal="right" vertical="center"/>
      <protection locked="0"/>
    </xf>
    <xf numFmtId="0" fontId="20" fillId="5" borderId="27" xfId="4" applyFont="1" applyFill="1" applyBorder="1" applyAlignment="1" applyProtection="1">
      <alignment horizontal="left" vertical="center" wrapText="1"/>
      <protection locked="0"/>
    </xf>
    <xf numFmtId="0" fontId="20" fillId="5" borderId="57" xfId="4" applyFont="1" applyFill="1" applyBorder="1" applyAlignment="1" applyProtection="1">
      <alignment horizontal="left" vertical="center"/>
      <protection locked="0"/>
    </xf>
    <xf numFmtId="0" fontId="20" fillId="5" borderId="22" xfId="4" applyFont="1" applyFill="1" applyBorder="1" applyAlignment="1" applyProtection="1">
      <alignment horizontal="left" vertical="center"/>
      <protection locked="0"/>
    </xf>
    <xf numFmtId="0" fontId="20" fillId="5" borderId="18" xfId="4" applyFont="1" applyFill="1" applyBorder="1" applyAlignment="1" applyProtection="1">
      <alignment horizontal="left" vertical="center"/>
      <protection locked="0"/>
    </xf>
    <xf numFmtId="0" fontId="20" fillId="5" borderId="26" xfId="4" applyFont="1" applyFill="1" applyBorder="1" applyAlignment="1" applyProtection="1">
      <alignment horizontal="left" vertical="center"/>
      <protection locked="0"/>
    </xf>
    <xf numFmtId="0" fontId="20" fillId="5" borderId="55" xfId="4" applyFont="1" applyFill="1" applyBorder="1" applyAlignment="1" applyProtection="1">
      <alignment horizontal="left" vertical="center"/>
      <protection locked="0"/>
    </xf>
    <xf numFmtId="0" fontId="20" fillId="5" borderId="82" xfId="4" applyFont="1" applyFill="1" applyBorder="1" applyAlignment="1" applyProtection="1">
      <alignment horizontal="right" vertical="center"/>
      <protection locked="0"/>
    </xf>
    <xf numFmtId="0" fontId="20" fillId="5" borderId="33" xfId="4" applyFont="1" applyFill="1" applyBorder="1" applyAlignment="1" applyProtection="1">
      <alignment horizontal="right" vertical="center"/>
      <protection locked="0"/>
    </xf>
    <xf numFmtId="0" fontId="20" fillId="5" borderId="57" xfId="4" applyFont="1" applyFill="1" applyBorder="1" applyAlignment="1" applyProtection="1">
      <alignment horizontal="right" vertical="center"/>
      <protection locked="0"/>
    </xf>
    <xf numFmtId="0" fontId="20" fillId="5" borderId="9" xfId="4" applyFont="1" applyFill="1" applyBorder="1" applyAlignment="1" applyProtection="1">
      <alignment horizontal="right" vertical="center"/>
      <protection locked="0"/>
    </xf>
    <xf numFmtId="0" fontId="20" fillId="5" borderId="0" xfId="4" applyFont="1" applyFill="1" applyBorder="1" applyAlignment="1" applyProtection="1">
      <alignment horizontal="right" vertical="center"/>
      <protection locked="0"/>
    </xf>
    <xf numFmtId="0" fontId="20" fillId="5" borderId="18" xfId="4" applyFont="1" applyFill="1" applyBorder="1" applyAlignment="1" applyProtection="1">
      <alignment horizontal="right" vertical="center"/>
      <protection locked="0"/>
    </xf>
    <xf numFmtId="0" fontId="20" fillId="5" borderId="44" xfId="4" applyFont="1" applyFill="1" applyBorder="1" applyAlignment="1" applyProtection="1">
      <alignment horizontal="right" vertical="center"/>
      <protection locked="0"/>
    </xf>
    <xf numFmtId="0" fontId="20" fillId="5" borderId="2" xfId="4" applyFont="1" applyFill="1" applyBorder="1" applyAlignment="1" applyProtection="1">
      <alignment horizontal="right" vertical="center"/>
      <protection locked="0"/>
    </xf>
    <xf numFmtId="0" fontId="20" fillId="5" borderId="84" xfId="4" applyFont="1" applyFill="1" applyBorder="1" applyAlignment="1" applyProtection="1">
      <alignment horizontal="right" vertical="center"/>
      <protection locked="0"/>
    </xf>
    <xf numFmtId="183" fontId="20" fillId="5" borderId="27" xfId="4" applyNumberFormat="1" applyFont="1" applyFill="1" applyBorder="1" applyAlignment="1" applyProtection="1">
      <alignment horizontal="right" vertical="center"/>
      <protection locked="0"/>
    </xf>
    <xf numFmtId="183" fontId="20" fillId="5" borderId="33" xfId="4" applyNumberFormat="1" applyFont="1" applyFill="1" applyBorder="1" applyAlignment="1" applyProtection="1">
      <alignment horizontal="right" vertical="center"/>
      <protection locked="0"/>
    </xf>
    <xf numFmtId="183" fontId="20" fillId="5" borderId="57" xfId="4" applyNumberFormat="1" applyFont="1" applyFill="1" applyBorder="1" applyAlignment="1" applyProtection="1">
      <alignment horizontal="right" vertical="center"/>
      <protection locked="0"/>
    </xf>
    <xf numFmtId="183" fontId="20" fillId="5" borderId="86" xfId="4" applyNumberFormat="1" applyFont="1" applyFill="1" applyBorder="1" applyAlignment="1" applyProtection="1">
      <alignment horizontal="right" vertical="center"/>
      <protection locked="0"/>
    </xf>
    <xf numFmtId="183" fontId="20" fillId="5" borderId="2" xfId="4" applyNumberFormat="1" applyFont="1" applyFill="1" applyBorder="1" applyAlignment="1" applyProtection="1">
      <alignment horizontal="right" vertical="center"/>
      <protection locked="0"/>
    </xf>
    <xf numFmtId="183" fontId="20" fillId="5" borderId="84" xfId="4" applyNumberFormat="1" applyFont="1" applyFill="1" applyBorder="1" applyAlignment="1" applyProtection="1">
      <alignment horizontal="right" vertical="center"/>
      <protection locked="0"/>
    </xf>
    <xf numFmtId="38" fontId="20" fillId="5" borderId="17" xfId="9" applyFont="1" applyFill="1" applyBorder="1" applyAlignment="1" applyProtection="1">
      <alignment horizontal="right" vertical="center"/>
      <protection locked="0"/>
    </xf>
    <xf numFmtId="0" fontId="20" fillId="5" borderId="86" xfId="4" applyFont="1" applyFill="1" applyBorder="1" applyAlignment="1" applyProtection="1">
      <alignment horizontal="left" vertical="center"/>
      <protection locked="0"/>
    </xf>
    <xf numFmtId="0" fontId="20" fillId="5" borderId="84" xfId="4" applyFont="1" applyFill="1" applyBorder="1" applyAlignment="1" applyProtection="1">
      <alignment horizontal="left" vertical="center"/>
      <protection locked="0"/>
    </xf>
    <xf numFmtId="0" fontId="20" fillId="5" borderId="86" xfId="4" applyFont="1" applyFill="1" applyBorder="1" applyAlignment="1" applyProtection="1">
      <alignment horizontal="left" vertical="center" shrinkToFit="1"/>
      <protection locked="0"/>
    </xf>
    <xf numFmtId="0" fontId="20" fillId="5" borderId="2" xfId="4" applyFont="1" applyFill="1" applyBorder="1" applyAlignment="1" applyProtection="1">
      <alignment horizontal="left" vertical="center" shrinkToFit="1"/>
      <protection locked="0"/>
    </xf>
    <xf numFmtId="0" fontId="20" fillId="5" borderId="84" xfId="4" applyFont="1" applyFill="1" applyBorder="1" applyAlignment="1" applyProtection="1">
      <alignment horizontal="left" vertical="center" shrinkToFit="1"/>
      <protection locked="0"/>
    </xf>
    <xf numFmtId="176" fontId="20" fillId="5" borderId="86" xfId="4" applyNumberFormat="1" applyFont="1" applyFill="1" applyBorder="1" applyAlignment="1" applyProtection="1">
      <alignment horizontal="right" vertical="top" shrinkToFit="1"/>
      <protection locked="0"/>
    </xf>
    <xf numFmtId="176" fontId="20" fillId="5" borderId="2" xfId="4" applyNumberFormat="1" applyFont="1" applyFill="1" applyBorder="1" applyAlignment="1" applyProtection="1">
      <alignment horizontal="right" vertical="top" shrinkToFit="1"/>
      <protection locked="0"/>
    </xf>
    <xf numFmtId="176" fontId="20" fillId="5" borderId="84" xfId="4" applyNumberFormat="1" applyFont="1" applyFill="1" applyBorder="1" applyAlignment="1" applyProtection="1">
      <alignment horizontal="right" vertical="top" shrinkToFit="1"/>
      <protection locked="0"/>
    </xf>
    <xf numFmtId="183" fontId="20" fillId="5" borderId="86" xfId="4" applyNumberFormat="1" applyFont="1" applyFill="1" applyBorder="1" applyAlignment="1" applyProtection="1">
      <alignment vertical="center" shrinkToFit="1"/>
      <protection locked="0"/>
    </xf>
    <xf numFmtId="183" fontId="20" fillId="5" borderId="2" xfId="4" applyNumberFormat="1" applyFont="1" applyFill="1" applyBorder="1" applyAlignment="1" applyProtection="1">
      <alignment vertical="center" shrinkToFit="1"/>
      <protection locked="0"/>
    </xf>
    <xf numFmtId="183" fontId="20" fillId="5" borderId="47" xfId="4" applyNumberFormat="1" applyFont="1" applyFill="1" applyBorder="1" applyAlignment="1" applyProtection="1">
      <alignment vertical="center" shrinkToFit="1"/>
      <protection locked="0"/>
    </xf>
    <xf numFmtId="176" fontId="43" fillId="5" borderId="0" xfId="1" applyNumberFormat="1" applyFont="1" applyFill="1" applyBorder="1" applyAlignment="1">
      <alignment horizontal="center" vertical="center"/>
    </xf>
    <xf numFmtId="0" fontId="43" fillId="5" borderId="0" xfId="1" applyFont="1" applyFill="1" applyAlignment="1">
      <alignment horizontal="distributed" vertical="center"/>
    </xf>
    <xf numFmtId="0" fontId="43" fillId="11" borderId="32" xfId="1" applyFont="1" applyFill="1" applyBorder="1" applyAlignment="1">
      <alignment vertical="center"/>
    </xf>
    <xf numFmtId="0" fontId="46" fillId="5" borderId="0" xfId="1" applyFont="1" applyFill="1" applyAlignment="1">
      <alignment horizontal="distributed" vertical="center"/>
    </xf>
    <xf numFmtId="0" fontId="43" fillId="11" borderId="26" xfId="1" applyFont="1" applyFill="1" applyBorder="1" applyAlignment="1">
      <alignment horizontal="right" vertical="center"/>
    </xf>
    <xf numFmtId="0" fontId="43" fillId="11" borderId="32" xfId="1" applyFont="1" applyFill="1" applyBorder="1" applyAlignment="1">
      <alignment horizontal="right" vertical="center"/>
    </xf>
    <xf numFmtId="0" fontId="43" fillId="11" borderId="55" xfId="1" applyFont="1" applyFill="1" applyBorder="1" applyAlignment="1">
      <alignment horizontal="right" vertical="center"/>
    </xf>
    <xf numFmtId="0" fontId="47" fillId="5" borderId="27" xfId="1" applyFont="1" applyFill="1" applyBorder="1" applyAlignment="1">
      <alignment horizontal="center" vertical="center"/>
    </xf>
    <xf numFmtId="0" fontId="47" fillId="5" borderId="33" xfId="1" applyFont="1" applyFill="1" applyBorder="1" applyAlignment="1">
      <alignment horizontal="center" vertical="center"/>
    </xf>
    <xf numFmtId="0" fontId="47" fillId="5" borderId="26" xfId="1" applyFont="1" applyFill="1" applyBorder="1" applyAlignment="1">
      <alignment horizontal="center" vertical="center"/>
    </xf>
    <xf numFmtId="0" fontId="47" fillId="5" borderId="32" xfId="1" applyFont="1" applyFill="1" applyBorder="1" applyAlignment="1">
      <alignment horizontal="center" vertical="center"/>
    </xf>
    <xf numFmtId="0" fontId="46" fillId="11" borderId="27" xfId="1" applyFont="1" applyFill="1" applyBorder="1" applyAlignment="1">
      <alignment horizontal="center" vertical="center"/>
    </xf>
    <xf numFmtId="0" fontId="46" fillId="11" borderId="33" xfId="1" applyFont="1" applyFill="1" applyBorder="1" applyAlignment="1">
      <alignment horizontal="center" vertical="center"/>
    </xf>
    <xf numFmtId="0" fontId="46" fillId="11" borderId="57" xfId="1" applyFont="1" applyFill="1" applyBorder="1" applyAlignment="1">
      <alignment horizontal="center" vertical="center"/>
    </xf>
    <xf numFmtId="0" fontId="46" fillId="11" borderId="26" xfId="1" applyFont="1" applyFill="1" applyBorder="1" applyAlignment="1">
      <alignment horizontal="center" vertical="center"/>
    </xf>
    <xf numFmtId="0" fontId="46" fillId="11" borderId="32" xfId="1" applyFont="1" applyFill="1" applyBorder="1" applyAlignment="1">
      <alignment horizontal="center" vertical="center"/>
    </xf>
    <xf numFmtId="0" fontId="46" fillId="11" borderId="55" xfId="1" applyFont="1" applyFill="1" applyBorder="1" applyAlignment="1">
      <alignment horizontal="center" vertical="center"/>
    </xf>
    <xf numFmtId="0" fontId="46" fillId="11" borderId="27" xfId="1" applyFont="1" applyFill="1" applyBorder="1" applyAlignment="1">
      <alignment horizontal="left" vertical="center" indent="1" shrinkToFit="1"/>
    </xf>
    <xf numFmtId="0" fontId="46" fillId="11" borderId="33" xfId="1" applyFont="1" applyFill="1" applyBorder="1" applyAlignment="1">
      <alignment horizontal="left" vertical="center" indent="1" shrinkToFit="1"/>
    </xf>
    <xf numFmtId="0" fontId="46" fillId="11" borderId="57" xfId="1" applyFont="1" applyFill="1" applyBorder="1" applyAlignment="1">
      <alignment horizontal="left" vertical="center" indent="1" shrinkToFit="1"/>
    </xf>
    <xf numFmtId="0" fontId="46" fillId="11" borderId="22" xfId="1" applyFont="1" applyFill="1" applyBorder="1" applyAlignment="1">
      <alignment horizontal="left" vertical="center" indent="1"/>
    </xf>
    <xf numFmtId="0" fontId="46" fillId="11" borderId="0" xfId="1" applyFont="1" applyFill="1" applyBorder="1" applyAlignment="1">
      <alignment horizontal="left" vertical="center" indent="1"/>
    </xf>
    <xf numFmtId="0" fontId="46" fillId="11" borderId="18" xfId="1" applyFont="1" applyFill="1" applyBorder="1" applyAlignment="1">
      <alignment horizontal="left" vertical="center" indent="1"/>
    </xf>
    <xf numFmtId="0" fontId="46" fillId="11" borderId="33" xfId="1" applyFont="1" applyFill="1" applyBorder="1" applyAlignment="1">
      <alignment horizontal="left" vertical="center" indent="1"/>
    </xf>
    <xf numFmtId="0" fontId="46" fillId="11" borderId="26" xfId="1" applyFont="1" applyFill="1" applyBorder="1" applyAlignment="1">
      <alignment horizontal="left" vertical="center" indent="1"/>
    </xf>
    <xf numFmtId="0" fontId="46" fillId="11" borderId="32" xfId="1" applyFont="1" applyFill="1" applyBorder="1" applyAlignment="1">
      <alignment horizontal="left" vertical="center" indent="1"/>
    </xf>
    <xf numFmtId="0" fontId="46" fillId="11" borderId="55" xfId="1" applyFont="1" applyFill="1" applyBorder="1" applyAlignment="1">
      <alignment horizontal="left" vertical="center" indent="1"/>
    </xf>
    <xf numFmtId="0" fontId="46" fillId="11" borderId="22" xfId="1" applyFont="1" applyFill="1" applyBorder="1" applyAlignment="1">
      <alignment horizontal="center" vertical="center" wrapText="1"/>
    </xf>
    <xf numFmtId="0" fontId="46" fillId="11" borderId="0" xfId="1" applyFont="1" applyFill="1" applyBorder="1" applyAlignment="1">
      <alignment horizontal="center" vertical="center" wrapText="1"/>
    </xf>
    <xf numFmtId="0" fontId="47" fillId="5" borderId="33" xfId="1" applyFont="1" applyFill="1" applyBorder="1" applyAlignment="1">
      <alignment horizontal="left" vertical="center"/>
    </xf>
    <xf numFmtId="0" fontId="47" fillId="5" borderId="33" xfId="1" applyFont="1" applyFill="1" applyBorder="1" applyAlignment="1">
      <alignment vertical="center"/>
    </xf>
    <xf numFmtId="0" fontId="47" fillId="5" borderId="57" xfId="1" applyFont="1" applyFill="1" applyBorder="1" applyAlignment="1">
      <alignment vertical="center"/>
    </xf>
    <xf numFmtId="0" fontId="47" fillId="5" borderId="32" xfId="1" applyFont="1" applyFill="1" applyBorder="1" applyAlignment="1">
      <alignment vertical="center"/>
    </xf>
    <xf numFmtId="0" fontId="47" fillId="5" borderId="55" xfId="1" applyFont="1" applyFill="1" applyBorder="1" applyAlignment="1">
      <alignment vertical="center"/>
    </xf>
    <xf numFmtId="0" fontId="46" fillId="5" borderId="27" xfId="1" applyFont="1" applyFill="1" applyBorder="1" applyAlignment="1">
      <alignment horizontal="right" vertical="center"/>
    </xf>
    <xf numFmtId="0" fontId="46" fillId="5" borderId="33" xfId="1" applyFont="1" applyFill="1" applyBorder="1" applyAlignment="1">
      <alignment vertical="center"/>
    </xf>
    <xf numFmtId="0" fontId="46" fillId="5" borderId="57" xfId="1" applyFont="1" applyFill="1" applyBorder="1" applyAlignment="1">
      <alignment vertical="center"/>
    </xf>
    <xf numFmtId="0" fontId="46" fillId="5" borderId="26" xfId="1" applyFont="1" applyFill="1" applyBorder="1" applyAlignment="1">
      <alignment vertical="center"/>
    </xf>
    <xf numFmtId="0" fontId="46" fillId="5" borderId="32" xfId="1" applyFont="1" applyFill="1" applyBorder="1" applyAlignment="1">
      <alignment vertical="center"/>
    </xf>
    <xf numFmtId="0" fontId="46" fillId="5" borderId="55" xfId="1" applyFont="1" applyFill="1" applyBorder="1" applyAlignment="1">
      <alignment vertical="center"/>
    </xf>
    <xf numFmtId="0" fontId="46" fillId="5" borderId="27" xfId="1" applyFont="1" applyFill="1" applyBorder="1" applyAlignment="1">
      <alignment horizontal="distributed" vertical="center" indent="1"/>
    </xf>
    <xf numFmtId="0" fontId="46" fillId="5" borderId="33" xfId="1" applyFont="1" applyFill="1" applyBorder="1" applyAlignment="1">
      <alignment horizontal="distributed" vertical="center" indent="1"/>
    </xf>
    <xf numFmtId="0" fontId="46" fillId="5" borderId="57" xfId="1" applyFont="1" applyFill="1" applyBorder="1" applyAlignment="1">
      <alignment horizontal="distributed" vertical="center" indent="1"/>
    </xf>
    <xf numFmtId="0" fontId="46" fillId="5" borderId="26" xfId="1" applyFont="1" applyFill="1" applyBorder="1" applyAlignment="1">
      <alignment horizontal="distributed" vertical="center" indent="1"/>
    </xf>
    <xf numFmtId="0" fontId="46" fillId="5" borderId="32" xfId="1" applyFont="1" applyFill="1" applyBorder="1" applyAlignment="1">
      <alignment horizontal="distributed" vertical="center" indent="1"/>
    </xf>
    <xf numFmtId="0" fontId="46" fillId="5" borderId="55" xfId="1" applyFont="1" applyFill="1" applyBorder="1" applyAlignment="1">
      <alignment horizontal="distributed" vertical="center" indent="1"/>
    </xf>
    <xf numFmtId="0" fontId="46" fillId="11" borderId="27" xfId="1" applyFont="1" applyFill="1" applyBorder="1" applyAlignment="1">
      <alignment horizontal="left" wrapText="1" indent="3"/>
    </xf>
    <xf numFmtId="0" fontId="46" fillId="11" borderId="33" xfId="1" applyFont="1" applyFill="1" applyBorder="1" applyAlignment="1">
      <alignment horizontal="left" wrapText="1" indent="3"/>
    </xf>
    <xf numFmtId="0" fontId="46" fillId="11" borderId="57" xfId="1" applyFont="1" applyFill="1" applyBorder="1" applyAlignment="1">
      <alignment horizontal="left" wrapText="1" indent="3"/>
    </xf>
    <xf numFmtId="0" fontId="46" fillId="11" borderId="26" xfId="1" applyFont="1" applyFill="1" applyBorder="1" applyAlignment="1">
      <alignment horizontal="left" wrapText="1" indent="3"/>
    </xf>
    <xf numFmtId="0" fontId="46" fillId="11" borderId="32" xfId="1" applyFont="1" applyFill="1" applyBorder="1" applyAlignment="1">
      <alignment horizontal="left" wrapText="1" indent="3"/>
    </xf>
    <xf numFmtId="0" fontId="46" fillId="11" borderId="55" xfId="1" applyFont="1" applyFill="1" applyBorder="1" applyAlignment="1">
      <alignment horizontal="left" wrapText="1" indent="3"/>
    </xf>
    <xf numFmtId="0" fontId="46" fillId="5" borderId="27" xfId="1" applyFont="1" applyFill="1" applyBorder="1" applyAlignment="1">
      <alignment horizontal="distributed" vertical="center" wrapText="1" indent="1"/>
    </xf>
    <xf numFmtId="0" fontId="46" fillId="5" borderId="33" xfId="1" applyFont="1" applyFill="1" applyBorder="1" applyAlignment="1">
      <alignment horizontal="distributed" vertical="center" wrapText="1" indent="1"/>
    </xf>
    <xf numFmtId="0" fontId="46" fillId="5" borderId="57" xfId="1" applyFont="1" applyFill="1" applyBorder="1" applyAlignment="1">
      <alignment horizontal="distributed" vertical="center" wrapText="1" indent="1"/>
    </xf>
    <xf numFmtId="0" fontId="46" fillId="5" borderId="26" xfId="1" applyFont="1" applyFill="1" applyBorder="1" applyAlignment="1">
      <alignment horizontal="distributed" vertical="center" wrapText="1" indent="1"/>
    </xf>
    <xf numFmtId="0" fontId="46" fillId="5" borderId="32" xfId="1" applyFont="1" applyFill="1" applyBorder="1" applyAlignment="1">
      <alignment horizontal="distributed" vertical="center" wrapText="1" indent="1"/>
    </xf>
    <xf numFmtId="0" fontId="46" fillId="5" borderId="55" xfId="1" applyFont="1" applyFill="1" applyBorder="1" applyAlignment="1">
      <alignment horizontal="distributed" vertical="center" wrapText="1" indent="1"/>
    </xf>
    <xf numFmtId="0" fontId="46" fillId="11" borderId="27" xfId="1" applyFont="1" applyFill="1" applyBorder="1" applyAlignment="1">
      <alignment horizontal="left" vertical="center" wrapText="1" indent="3"/>
    </xf>
    <xf numFmtId="0" fontId="46" fillId="11" borderId="33" xfId="1" applyFont="1" applyFill="1" applyBorder="1" applyAlignment="1">
      <alignment horizontal="left" vertical="center" wrapText="1" indent="3"/>
    </xf>
    <xf numFmtId="0" fontId="46" fillId="11" borderId="57" xfId="1" applyFont="1" applyFill="1" applyBorder="1" applyAlignment="1">
      <alignment horizontal="left" vertical="center" wrapText="1" indent="3"/>
    </xf>
    <xf numFmtId="0" fontId="46" fillId="11" borderId="26" xfId="1" applyFont="1" applyFill="1" applyBorder="1" applyAlignment="1">
      <alignment horizontal="left" vertical="center" wrapText="1" indent="3"/>
    </xf>
    <xf numFmtId="0" fontId="46" fillId="11" borderId="32" xfId="1" applyFont="1" applyFill="1" applyBorder="1" applyAlignment="1">
      <alignment horizontal="left" vertical="center" wrapText="1" indent="3"/>
    </xf>
    <xf numFmtId="0" fontId="46" fillId="11" borderId="55" xfId="1" applyFont="1" applyFill="1" applyBorder="1" applyAlignment="1">
      <alignment horizontal="left" vertical="center" wrapText="1" indent="3"/>
    </xf>
    <xf numFmtId="0" fontId="46" fillId="5" borderId="22" xfId="1" applyFont="1" applyFill="1" applyBorder="1" applyAlignment="1">
      <alignment horizontal="distributed" vertical="center" indent="1"/>
    </xf>
    <xf numFmtId="0" fontId="46" fillId="5" borderId="0" xfId="1" applyFont="1" applyFill="1" applyBorder="1" applyAlignment="1">
      <alignment horizontal="distributed" vertical="center" indent="1"/>
    </xf>
    <xf numFmtId="0" fontId="46" fillId="5" borderId="18" xfId="1" applyFont="1" applyFill="1" applyBorder="1" applyAlignment="1">
      <alignment horizontal="distributed" vertical="center" indent="1"/>
    </xf>
    <xf numFmtId="0" fontId="46" fillId="11" borderId="0" xfId="1" applyFont="1" applyFill="1" applyBorder="1" applyAlignment="1">
      <alignment horizontal="center" vertical="center"/>
    </xf>
    <xf numFmtId="0" fontId="46" fillId="11" borderId="32" xfId="1" applyFont="1" applyFill="1" applyBorder="1" applyAlignment="1">
      <alignment horizontal="center" vertical="center" wrapText="1"/>
    </xf>
    <xf numFmtId="0" fontId="46" fillId="11" borderId="32" xfId="1" applyFont="1" applyFill="1" applyBorder="1" applyAlignment="1">
      <alignment horizontal="left" vertical="center"/>
    </xf>
    <xf numFmtId="0" fontId="46" fillId="11" borderId="55" xfId="1" applyFont="1" applyFill="1" applyBorder="1" applyAlignment="1">
      <alignment horizontal="left" vertical="center"/>
    </xf>
    <xf numFmtId="0" fontId="47" fillId="11" borderId="27" xfId="1" applyFont="1" applyFill="1" applyBorder="1" applyAlignment="1">
      <alignment horizontal="center" vertical="center"/>
    </xf>
    <xf numFmtId="0" fontId="47" fillId="11" borderId="33" xfId="1" applyFont="1" applyFill="1" applyBorder="1" applyAlignment="1">
      <alignment horizontal="center" vertical="center"/>
    </xf>
    <xf numFmtId="0" fontId="47" fillId="11" borderId="26" xfId="1" applyFont="1" applyFill="1" applyBorder="1" applyAlignment="1">
      <alignment horizontal="center" vertical="center"/>
    </xf>
    <xf numFmtId="0" fontId="47" fillId="11" borderId="32" xfId="1" applyFont="1" applyFill="1" applyBorder="1" applyAlignment="1">
      <alignment horizontal="center" vertical="center"/>
    </xf>
    <xf numFmtId="0" fontId="46" fillId="5" borderId="0" xfId="1" applyFont="1" applyFill="1" applyBorder="1" applyAlignment="1">
      <alignment horizontal="center" vertical="center"/>
    </xf>
    <xf numFmtId="0" fontId="46" fillId="5" borderId="0" xfId="1" applyFont="1" applyFill="1" applyBorder="1" applyAlignment="1">
      <alignment horizontal="left" vertical="center"/>
    </xf>
    <xf numFmtId="0" fontId="46" fillId="5" borderId="33" xfId="1" applyFont="1" applyFill="1" applyBorder="1" applyAlignment="1">
      <alignment horizontal="right" vertical="center"/>
    </xf>
    <xf numFmtId="0" fontId="46" fillId="5" borderId="57" xfId="1" applyFont="1" applyFill="1" applyBorder="1" applyAlignment="1">
      <alignment horizontal="right" vertical="center"/>
    </xf>
    <xf numFmtId="0" fontId="46" fillId="5" borderId="32" xfId="1" applyFont="1" applyFill="1" applyBorder="1" applyAlignment="1">
      <alignment horizontal="right" vertical="center"/>
    </xf>
    <xf numFmtId="0" fontId="46" fillId="5" borderId="55" xfId="1" applyFont="1" applyFill="1" applyBorder="1" applyAlignment="1">
      <alignment horizontal="right" vertical="center"/>
    </xf>
    <xf numFmtId="0" fontId="46" fillId="5" borderId="16" xfId="1" applyFont="1" applyFill="1" applyBorder="1" applyAlignment="1">
      <alignment horizontal="center" vertical="center" wrapText="1"/>
    </xf>
    <xf numFmtId="0" fontId="46" fillId="5" borderId="33" xfId="1" applyFont="1" applyFill="1" applyBorder="1" applyAlignment="1">
      <alignment horizontal="center" vertical="center" wrapText="1"/>
    </xf>
    <xf numFmtId="0" fontId="46" fillId="5" borderId="57" xfId="1" applyFont="1" applyFill="1" applyBorder="1" applyAlignment="1">
      <alignment horizontal="center" vertical="center" wrapText="1"/>
    </xf>
    <xf numFmtId="0" fontId="46" fillId="5" borderId="0" xfId="1" applyFont="1" applyFill="1" applyBorder="1" applyAlignment="1">
      <alignment horizontal="center" vertical="center" wrapText="1"/>
    </xf>
    <xf numFmtId="0" fontId="46" fillId="5" borderId="18" xfId="1" applyFont="1" applyFill="1" applyBorder="1" applyAlignment="1">
      <alignment horizontal="center" vertical="center" wrapText="1"/>
    </xf>
    <xf numFmtId="0" fontId="46" fillId="5" borderId="32" xfId="1" applyFont="1" applyFill="1" applyBorder="1" applyAlignment="1">
      <alignment horizontal="center" vertical="center" wrapText="1"/>
    </xf>
    <xf numFmtId="0" fontId="46" fillId="5" borderId="55" xfId="1" applyFont="1" applyFill="1" applyBorder="1" applyAlignment="1">
      <alignment horizontal="center" vertical="center" wrapText="1"/>
    </xf>
    <xf numFmtId="0" fontId="49" fillId="11" borderId="16" xfId="1" applyFont="1" applyFill="1" applyBorder="1" applyAlignment="1">
      <alignment horizontal="center" vertical="center" wrapText="1"/>
    </xf>
    <xf numFmtId="0" fontId="49" fillId="11" borderId="33" xfId="1" applyFont="1" applyFill="1" applyBorder="1" applyAlignment="1">
      <alignment horizontal="center" vertical="center" wrapText="1"/>
    </xf>
    <xf numFmtId="0" fontId="49" fillId="11" borderId="57" xfId="1" applyFont="1" applyFill="1" applyBorder="1" applyAlignment="1">
      <alignment horizontal="center" vertical="center" wrapText="1"/>
    </xf>
    <xf numFmtId="0" fontId="49" fillId="11" borderId="32" xfId="1" applyFont="1" applyFill="1" applyBorder="1" applyAlignment="1">
      <alignment horizontal="center" vertical="center" wrapText="1"/>
    </xf>
    <xf numFmtId="0" fontId="49" fillId="11" borderId="55" xfId="1" applyFont="1" applyFill="1" applyBorder="1" applyAlignment="1">
      <alignment horizontal="center" vertical="center" wrapText="1"/>
    </xf>
    <xf numFmtId="0" fontId="43" fillId="5" borderId="27" xfId="1" applyFont="1" applyFill="1" applyBorder="1" applyAlignment="1">
      <alignment horizontal="center" vertical="center"/>
    </xf>
    <xf numFmtId="0" fontId="43" fillId="5" borderId="33" xfId="1" applyFont="1" applyFill="1" applyBorder="1" applyAlignment="1">
      <alignment horizontal="center" vertical="center"/>
    </xf>
    <xf numFmtId="0" fontId="43" fillId="5" borderId="57" xfId="1" applyFont="1" applyFill="1" applyBorder="1" applyAlignment="1">
      <alignment horizontal="center" vertical="center"/>
    </xf>
    <xf numFmtId="0" fontId="43" fillId="5" borderId="22" xfId="1" applyFont="1" applyFill="1" applyBorder="1" applyAlignment="1">
      <alignment horizontal="center" vertical="center"/>
    </xf>
    <xf numFmtId="0" fontId="43" fillId="5" borderId="0" xfId="1" applyFont="1" applyFill="1" applyBorder="1" applyAlignment="1">
      <alignment horizontal="center" vertical="center"/>
    </xf>
    <xf numFmtId="0" fontId="43" fillId="5" borderId="18" xfId="1" applyFont="1" applyFill="1" applyBorder="1" applyAlignment="1">
      <alignment horizontal="center" vertical="center"/>
    </xf>
    <xf numFmtId="0" fontId="46" fillId="11" borderId="33" xfId="1" applyFont="1" applyFill="1" applyBorder="1" applyAlignment="1">
      <alignment horizontal="left" vertical="center" wrapText="1"/>
    </xf>
    <xf numFmtId="0" fontId="46" fillId="11" borderId="57" xfId="1" applyFont="1" applyFill="1" applyBorder="1" applyAlignment="1">
      <alignment horizontal="left" vertical="center" wrapText="1"/>
    </xf>
    <xf numFmtId="0" fontId="46" fillId="11" borderId="32" xfId="1" applyFont="1" applyFill="1" applyBorder="1" applyAlignment="1">
      <alignment horizontal="left" vertical="center" wrapText="1"/>
    </xf>
    <xf numFmtId="0" fontId="46" fillId="11" borderId="55" xfId="1" applyFont="1" applyFill="1" applyBorder="1" applyAlignment="1">
      <alignment horizontal="left" vertical="center" wrapText="1"/>
    </xf>
    <xf numFmtId="0" fontId="46" fillId="5" borderId="27" xfId="1" applyFont="1" applyFill="1" applyBorder="1" applyAlignment="1">
      <alignment horizontal="center" vertical="center" wrapText="1"/>
    </xf>
    <xf numFmtId="0" fontId="46" fillId="5" borderId="22" xfId="1" applyFont="1" applyFill="1" applyBorder="1" applyAlignment="1">
      <alignment horizontal="center" vertical="center" wrapText="1"/>
    </xf>
    <xf numFmtId="0" fontId="46" fillId="5" borderId="26" xfId="1" applyFont="1" applyFill="1" applyBorder="1" applyAlignment="1">
      <alignment horizontal="center" vertical="center" wrapText="1"/>
    </xf>
    <xf numFmtId="0" fontId="46" fillId="11" borderId="22" xfId="1" applyFont="1" applyFill="1" applyBorder="1" applyAlignment="1">
      <alignment horizontal="center" vertical="center"/>
    </xf>
    <xf numFmtId="0" fontId="46" fillId="11" borderId="18" xfId="1" applyFont="1" applyFill="1" applyBorder="1" applyAlignment="1">
      <alignment horizontal="center" vertical="center"/>
    </xf>
    <xf numFmtId="0" fontId="46" fillId="5" borderId="0" xfId="1" applyFont="1" applyFill="1" applyBorder="1" applyAlignment="1">
      <alignment vertical="center"/>
    </xf>
    <xf numFmtId="0" fontId="50" fillId="5" borderId="0" xfId="1" applyFont="1" applyFill="1" applyAlignment="1">
      <alignment horizontal="left" vertical="center"/>
    </xf>
    <xf numFmtId="0" fontId="44" fillId="5" borderId="0" xfId="1" applyFont="1" applyFill="1" applyAlignment="1">
      <alignment horizontal="center" vertical="top"/>
    </xf>
    <xf numFmtId="0" fontId="45" fillId="5" borderId="0" xfId="1" applyFont="1" applyFill="1" applyAlignment="1">
      <alignment horizontal="center" vertical="top"/>
    </xf>
    <xf numFmtId="0" fontId="51" fillId="5" borderId="0" xfId="1" applyFont="1" applyFill="1" applyAlignment="1">
      <alignment horizontal="left" vertical="center"/>
    </xf>
    <xf numFmtId="0" fontId="43" fillId="11" borderId="27" xfId="1" applyFont="1" applyFill="1" applyBorder="1" applyAlignment="1">
      <alignment horizontal="left" vertical="center"/>
    </xf>
    <xf numFmtId="0" fontId="43" fillId="11" borderId="33" xfId="1" applyFont="1" applyFill="1" applyBorder="1" applyAlignment="1">
      <alignment horizontal="left" vertical="center"/>
    </xf>
    <xf numFmtId="0" fontId="43" fillId="11" borderId="57" xfId="1" applyFont="1" applyFill="1" applyBorder="1" applyAlignment="1">
      <alignment horizontal="left" vertical="center"/>
    </xf>
    <xf numFmtId="0" fontId="43" fillId="11" borderId="22" xfId="1" applyFont="1" applyFill="1" applyBorder="1" applyAlignment="1">
      <alignment horizontal="left" vertical="center"/>
    </xf>
    <xf numFmtId="0" fontId="43" fillId="11" borderId="0" xfId="1" applyFont="1" applyFill="1" applyBorder="1" applyAlignment="1">
      <alignment horizontal="left" vertical="center"/>
    </xf>
    <xf numFmtId="0" fontId="43" fillId="11" borderId="18" xfId="1" applyFont="1" applyFill="1" applyBorder="1" applyAlignment="1">
      <alignment horizontal="left" vertical="center"/>
    </xf>
    <xf numFmtId="0" fontId="43" fillId="11" borderId="26" xfId="1" applyFont="1" applyFill="1" applyBorder="1" applyAlignment="1">
      <alignment horizontal="left" vertical="center"/>
    </xf>
    <xf numFmtId="0" fontId="43" fillId="11" borderId="32" xfId="1" applyFont="1" applyFill="1" applyBorder="1" applyAlignment="1">
      <alignment horizontal="left" vertical="center"/>
    </xf>
    <xf numFmtId="0" fontId="43" fillId="11" borderId="55" xfId="1" applyFont="1" applyFill="1" applyBorder="1" applyAlignment="1">
      <alignment horizontal="left" vertical="center"/>
    </xf>
    <xf numFmtId="0" fontId="46" fillId="5" borderId="22" xfId="1" applyFont="1" applyFill="1" applyBorder="1" applyAlignment="1">
      <alignment horizontal="distributed" vertical="center" wrapText="1" indent="1"/>
    </xf>
    <xf numFmtId="0" fontId="46" fillId="5" borderId="0" xfId="1" applyFont="1" applyFill="1" applyBorder="1" applyAlignment="1">
      <alignment horizontal="distributed" vertical="center" wrapText="1" indent="1"/>
    </xf>
    <xf numFmtId="0" fontId="46" fillId="5" borderId="18" xfId="1" applyFont="1" applyFill="1" applyBorder="1" applyAlignment="1">
      <alignment horizontal="distributed" vertical="center" wrapText="1" indent="1"/>
    </xf>
    <xf numFmtId="0" fontId="43" fillId="11" borderId="27" xfId="1" applyFont="1" applyFill="1" applyBorder="1" applyAlignment="1">
      <alignment horizontal="left" vertical="top"/>
    </xf>
    <xf numFmtId="0" fontId="43" fillId="11" borderId="33" xfId="1" applyFont="1" applyFill="1" applyBorder="1" applyAlignment="1">
      <alignment horizontal="left" vertical="top"/>
    </xf>
    <xf numFmtId="0" fontId="43" fillId="11" borderId="57" xfId="1" applyFont="1" applyFill="1" applyBorder="1" applyAlignment="1">
      <alignment horizontal="left" vertical="top"/>
    </xf>
    <xf numFmtId="0" fontId="43" fillId="11" borderId="22" xfId="1" applyFont="1" applyFill="1" applyBorder="1" applyAlignment="1">
      <alignment horizontal="left" vertical="top"/>
    </xf>
    <xf numFmtId="0" fontId="43" fillId="11" borderId="0" xfId="1" applyFont="1" applyFill="1" applyBorder="1" applyAlignment="1">
      <alignment horizontal="left" vertical="top"/>
    </xf>
    <xf numFmtId="0" fontId="43" fillId="11" borderId="18" xfId="1" applyFont="1" applyFill="1" applyBorder="1" applyAlignment="1">
      <alignment horizontal="left" vertical="top"/>
    </xf>
    <xf numFmtId="0" fontId="46" fillId="5" borderId="27" xfId="1" applyFont="1" applyFill="1" applyBorder="1" applyAlignment="1">
      <alignment horizontal="center" vertical="center"/>
    </xf>
    <xf numFmtId="0" fontId="46" fillId="5" borderId="33" xfId="1" applyFont="1" applyFill="1" applyBorder="1" applyAlignment="1">
      <alignment horizontal="center" vertical="center"/>
    </xf>
    <xf numFmtId="0" fontId="46" fillId="5" borderId="57" xfId="1" applyFont="1" applyFill="1" applyBorder="1" applyAlignment="1">
      <alignment horizontal="center" vertical="center"/>
    </xf>
    <xf numFmtId="0" fontId="46" fillId="5" borderId="26" xfId="1" applyFont="1" applyFill="1" applyBorder="1" applyAlignment="1">
      <alignment horizontal="center" vertical="center"/>
    </xf>
    <xf numFmtId="0" fontId="46" fillId="5" borderId="32" xfId="1" applyFont="1" applyFill="1" applyBorder="1" applyAlignment="1">
      <alignment horizontal="center" vertical="center"/>
    </xf>
    <xf numFmtId="0" fontId="46" fillId="5" borderId="55" xfId="1" applyFont="1" applyFill="1" applyBorder="1" applyAlignment="1">
      <alignment horizontal="center" vertical="center"/>
    </xf>
    <xf numFmtId="0" fontId="46" fillId="5" borderId="26" xfId="1" applyFont="1" applyFill="1" applyBorder="1" applyAlignment="1">
      <alignment horizontal="right" vertical="center"/>
    </xf>
    <xf numFmtId="0" fontId="46" fillId="11" borderId="33" xfId="1" applyFont="1" applyFill="1" applyBorder="1" applyAlignment="1">
      <alignment horizontal="center" vertical="center" wrapText="1"/>
    </xf>
    <xf numFmtId="0" fontId="46" fillId="11" borderId="27" xfId="1" applyFont="1" applyFill="1" applyBorder="1" applyAlignment="1">
      <alignment horizontal="left" vertical="center" wrapText="1" indent="1"/>
    </xf>
    <xf numFmtId="0" fontId="46" fillId="11" borderId="57" xfId="1" applyFont="1" applyFill="1" applyBorder="1" applyAlignment="1">
      <alignment horizontal="left" vertical="center" indent="1"/>
    </xf>
    <xf numFmtId="0" fontId="46" fillId="11" borderId="0" xfId="1" applyFont="1" applyFill="1" applyAlignment="1">
      <alignment horizontal="left" vertical="center" indent="1"/>
    </xf>
    <xf numFmtId="0" fontId="46" fillId="11" borderId="33" xfId="1" applyFont="1" applyFill="1" applyBorder="1" applyAlignment="1">
      <alignment horizontal="right" vertical="center"/>
    </xf>
    <xf numFmtId="0" fontId="46" fillId="11" borderId="57" xfId="1" applyFont="1" applyFill="1" applyBorder="1" applyAlignment="1">
      <alignment horizontal="right" vertical="center"/>
    </xf>
    <xf numFmtId="0" fontId="46" fillId="11" borderId="0" xfId="1" applyFont="1" applyFill="1" applyBorder="1" applyAlignment="1">
      <alignment horizontal="right" vertical="center"/>
    </xf>
    <xf numFmtId="0" fontId="46" fillId="11" borderId="18" xfId="1" applyFont="1" applyFill="1" applyBorder="1" applyAlignment="1">
      <alignment horizontal="right" vertical="center"/>
    </xf>
    <xf numFmtId="0" fontId="46" fillId="5" borderId="33" xfId="1" applyFont="1" applyFill="1" applyBorder="1" applyAlignment="1">
      <alignment horizontal="distributed" vertical="center" wrapText="1"/>
    </xf>
    <xf numFmtId="0" fontId="46" fillId="5" borderId="0" xfId="1" applyFont="1" applyFill="1" applyAlignment="1">
      <alignment horizontal="distributed" vertical="center" wrapText="1"/>
    </xf>
    <xf numFmtId="0" fontId="46" fillId="5" borderId="32" xfId="1" applyFont="1" applyFill="1" applyBorder="1" applyAlignment="1">
      <alignment horizontal="distributed" vertical="center" wrapText="1"/>
    </xf>
    <xf numFmtId="0" fontId="46" fillId="11" borderId="32" xfId="1" applyFont="1" applyFill="1" applyBorder="1" applyAlignment="1">
      <alignment horizontal="right" vertical="center"/>
    </xf>
    <xf numFmtId="0" fontId="46" fillId="11" borderId="55" xfId="1" applyFont="1" applyFill="1" applyBorder="1" applyAlignment="1">
      <alignment horizontal="right" vertical="center"/>
    </xf>
    <xf numFmtId="0" fontId="46" fillId="11" borderId="27" xfId="1" applyFont="1" applyFill="1" applyBorder="1" applyAlignment="1">
      <alignment horizontal="right" vertical="center"/>
    </xf>
    <xf numFmtId="0" fontId="46" fillId="11" borderId="26" xfId="1" applyFont="1" applyFill="1" applyBorder="1" applyAlignment="1">
      <alignment horizontal="right" vertical="center"/>
    </xf>
    <xf numFmtId="0" fontId="47" fillId="11" borderId="33" xfId="1" applyFont="1" applyFill="1" applyBorder="1" applyAlignment="1">
      <alignment horizontal="left" vertical="center"/>
    </xf>
    <xf numFmtId="0" fontId="47" fillId="11" borderId="33" xfId="1" applyFont="1" applyFill="1" applyBorder="1" applyAlignment="1">
      <alignment vertical="center"/>
    </xf>
    <xf numFmtId="0" fontId="47" fillId="11" borderId="57" xfId="1" applyFont="1" applyFill="1" applyBorder="1" applyAlignment="1">
      <alignment vertical="center"/>
    </xf>
    <xf numFmtId="0" fontId="47" fillId="11" borderId="32" xfId="1" applyFont="1" applyFill="1" applyBorder="1" applyAlignment="1">
      <alignment vertical="center"/>
    </xf>
    <xf numFmtId="0" fontId="47" fillId="11" borderId="55" xfId="1" applyFont="1" applyFill="1" applyBorder="1" applyAlignment="1">
      <alignment vertical="center"/>
    </xf>
    <xf numFmtId="0" fontId="46" fillId="11" borderId="33" xfId="1" applyFont="1" applyFill="1" applyBorder="1" applyAlignment="1">
      <alignment vertical="center"/>
    </xf>
    <xf numFmtId="0" fontId="46" fillId="11" borderId="57" xfId="1" applyFont="1" applyFill="1" applyBorder="1" applyAlignment="1">
      <alignment vertical="center"/>
    </xf>
    <xf numFmtId="0" fontId="46" fillId="11" borderId="26" xfId="1" applyFont="1" applyFill="1" applyBorder="1" applyAlignment="1">
      <alignment vertical="center"/>
    </xf>
    <xf numFmtId="0" fontId="46" fillId="11" borderId="32" xfId="1" applyFont="1" applyFill="1" applyBorder="1" applyAlignment="1">
      <alignment vertical="center"/>
    </xf>
    <xf numFmtId="0" fontId="46" fillId="11" borderId="55" xfId="1" applyFont="1" applyFill="1" applyBorder="1" applyAlignment="1">
      <alignment vertical="center"/>
    </xf>
    <xf numFmtId="0" fontId="46" fillId="5" borderId="33" xfId="1" applyFont="1" applyFill="1" applyBorder="1" applyAlignment="1">
      <alignment horizontal="distributed" vertical="center"/>
    </xf>
    <xf numFmtId="0" fontId="46" fillId="5" borderId="32" xfId="1" applyFont="1" applyFill="1" applyBorder="1" applyAlignment="1">
      <alignment horizontal="distributed" vertical="center"/>
    </xf>
    <xf numFmtId="0" fontId="46" fillId="11" borderId="27" xfId="1" applyFont="1" applyFill="1" applyBorder="1" applyAlignment="1">
      <alignment horizontal="left" vertical="center"/>
    </xf>
    <xf numFmtId="0" fontId="46" fillId="11" borderId="33" xfId="1" applyFont="1" applyFill="1" applyBorder="1" applyAlignment="1">
      <alignment horizontal="left" vertical="center"/>
    </xf>
    <xf numFmtId="0" fontId="46" fillId="11" borderId="57" xfId="1" applyFont="1" applyFill="1" applyBorder="1" applyAlignment="1">
      <alignment horizontal="left" vertical="center"/>
    </xf>
    <xf numFmtId="0" fontId="46" fillId="11" borderId="26" xfId="1" applyFont="1" applyFill="1" applyBorder="1" applyAlignment="1">
      <alignment horizontal="left" vertical="center"/>
    </xf>
    <xf numFmtId="0" fontId="46" fillId="5" borderId="0" xfId="1" applyFont="1" applyFill="1" applyAlignment="1">
      <alignment horizontal="distributed" vertical="center" indent="1"/>
    </xf>
    <xf numFmtId="0" fontId="46" fillId="5" borderId="22" xfId="1" applyFont="1" applyFill="1" applyBorder="1" applyAlignment="1">
      <alignment vertical="center"/>
    </xf>
    <xf numFmtId="0" fontId="46" fillId="5" borderId="0" xfId="1" applyFont="1" applyFill="1" applyAlignment="1">
      <alignment vertical="center"/>
    </xf>
    <xf numFmtId="0" fontId="46" fillId="5" borderId="18" xfId="1" applyFont="1" applyFill="1" applyBorder="1" applyAlignment="1">
      <alignment vertical="center"/>
    </xf>
    <xf numFmtId="0" fontId="46" fillId="11" borderId="27" xfId="1" applyFont="1" applyFill="1" applyBorder="1" applyAlignment="1">
      <alignment horizontal="left" vertical="center" wrapText="1"/>
    </xf>
    <xf numFmtId="0" fontId="46" fillId="11" borderId="26" xfId="1" applyFont="1" applyFill="1" applyBorder="1" applyAlignment="1">
      <alignment horizontal="left" vertical="center" wrapText="1"/>
    </xf>
    <xf numFmtId="0" fontId="43" fillId="11" borderId="27" xfId="1" applyFont="1" applyFill="1" applyBorder="1" applyAlignment="1">
      <alignment vertical="center"/>
    </xf>
    <xf numFmtId="0" fontId="43" fillId="11" borderId="33" xfId="1" applyFont="1" applyFill="1" applyBorder="1" applyAlignment="1">
      <alignment vertical="center"/>
    </xf>
    <xf numFmtId="0" fontId="43" fillId="11" borderId="57" xfId="1" applyFont="1" applyFill="1" applyBorder="1" applyAlignment="1">
      <alignment vertical="center"/>
    </xf>
    <xf numFmtId="0" fontId="43" fillId="11" borderId="26" xfId="1" applyFont="1" applyFill="1" applyBorder="1" applyAlignment="1">
      <alignment vertical="center"/>
    </xf>
    <xf numFmtId="0" fontId="43" fillId="11" borderId="55" xfId="1" applyFont="1" applyFill="1" applyBorder="1" applyAlignment="1">
      <alignment vertical="center"/>
    </xf>
    <xf numFmtId="0" fontId="43" fillId="11" borderId="27" xfId="1" applyFont="1" applyFill="1" applyBorder="1" applyAlignment="1">
      <alignment horizontal="center" vertical="center"/>
    </xf>
    <xf numFmtId="0" fontId="43" fillId="11" borderId="33" xfId="1" applyFont="1" applyFill="1" applyBorder="1" applyAlignment="1">
      <alignment horizontal="center" vertical="center"/>
    </xf>
    <xf numFmtId="0" fontId="43" fillId="11" borderId="57" xfId="1" applyFont="1" applyFill="1" applyBorder="1" applyAlignment="1">
      <alignment horizontal="center" vertical="center"/>
    </xf>
    <xf numFmtId="0" fontId="43" fillId="11" borderId="26" xfId="1" applyFont="1" applyFill="1" applyBorder="1" applyAlignment="1">
      <alignment horizontal="center" vertical="center"/>
    </xf>
    <xf numFmtId="0" fontId="43" fillId="11" borderId="32" xfId="1" applyFont="1" applyFill="1" applyBorder="1" applyAlignment="1">
      <alignment horizontal="center" vertical="center"/>
    </xf>
    <xf numFmtId="0" fontId="43" fillId="11" borderId="55" xfId="1" applyFont="1" applyFill="1" applyBorder="1" applyAlignment="1">
      <alignment horizontal="center" vertical="center"/>
    </xf>
    <xf numFmtId="0" fontId="43" fillId="5" borderId="27" xfId="1" applyFont="1" applyFill="1" applyBorder="1" applyAlignment="1">
      <alignment vertical="center"/>
    </xf>
    <xf numFmtId="0" fontId="43" fillId="5" borderId="33" xfId="1" applyFont="1" applyFill="1" applyBorder="1" applyAlignment="1">
      <alignment vertical="center"/>
    </xf>
    <xf numFmtId="0" fontId="43" fillId="5" borderId="57" xfId="1" applyFont="1" applyFill="1" applyBorder="1" applyAlignment="1">
      <alignment vertical="center"/>
    </xf>
    <xf numFmtId="0" fontId="43" fillId="5" borderId="26" xfId="1" applyFont="1" applyFill="1" applyBorder="1" applyAlignment="1">
      <alignment vertical="center"/>
    </xf>
    <xf numFmtId="0" fontId="43" fillId="5" borderId="32" xfId="1" applyFont="1" applyFill="1" applyBorder="1" applyAlignment="1">
      <alignment vertical="center"/>
    </xf>
    <xf numFmtId="0" fontId="43" fillId="5" borderId="55" xfId="1" applyFont="1" applyFill="1" applyBorder="1" applyAlignment="1">
      <alignment vertical="center"/>
    </xf>
    <xf numFmtId="0" fontId="43" fillId="5" borderId="26" xfId="1" applyFont="1" applyFill="1" applyBorder="1" applyAlignment="1">
      <alignment horizontal="center" vertical="center"/>
    </xf>
    <xf numFmtId="0" fontId="43" fillId="5" borderId="32" xfId="1" applyFont="1" applyFill="1" applyBorder="1" applyAlignment="1">
      <alignment horizontal="center" vertical="center"/>
    </xf>
    <xf numFmtId="0" fontId="43" fillId="5" borderId="55" xfId="1" applyFont="1" applyFill="1" applyBorder="1" applyAlignment="1">
      <alignment horizontal="center" vertical="center"/>
    </xf>
    <xf numFmtId="0" fontId="49" fillId="11" borderId="27" xfId="1" applyFont="1" applyFill="1" applyBorder="1" applyAlignment="1">
      <alignment vertical="center" wrapText="1"/>
    </xf>
    <xf numFmtId="0" fontId="49" fillId="11" borderId="33" xfId="1" applyFont="1" applyFill="1" applyBorder="1" applyAlignment="1">
      <alignment vertical="center" wrapText="1"/>
    </xf>
    <xf numFmtId="0" fontId="49" fillId="11" borderId="26" xfId="1" applyFont="1" applyFill="1" applyBorder="1" applyAlignment="1">
      <alignment vertical="center" wrapText="1"/>
    </xf>
    <xf numFmtId="0" fontId="49" fillId="11" borderId="32" xfId="1" applyFont="1" applyFill="1" applyBorder="1" applyAlignment="1">
      <alignment vertical="center" wrapText="1"/>
    </xf>
    <xf numFmtId="0" fontId="49" fillId="11" borderId="57" xfId="1" applyFont="1" applyFill="1" applyBorder="1" applyAlignment="1">
      <alignment vertical="center" wrapText="1"/>
    </xf>
    <xf numFmtId="0" fontId="49" fillId="11" borderId="55" xfId="1" applyFont="1" applyFill="1" applyBorder="1" applyAlignment="1">
      <alignment vertical="center" wrapText="1"/>
    </xf>
    <xf numFmtId="0" fontId="47" fillId="5" borderId="27" xfId="1" applyFont="1" applyFill="1" applyBorder="1" applyAlignment="1">
      <alignment horizontal="distributed" vertical="center" wrapText="1" indent="1"/>
    </xf>
    <xf numFmtId="0" fontId="47" fillId="5" borderId="33" xfId="1" applyFont="1" applyFill="1" applyBorder="1" applyAlignment="1">
      <alignment horizontal="distributed" vertical="center" wrapText="1" indent="1"/>
    </xf>
    <xf numFmtId="0" fontId="47" fillId="5" borderId="57" xfId="1" applyFont="1" applyFill="1" applyBorder="1" applyAlignment="1">
      <alignment horizontal="distributed" vertical="center" wrapText="1" indent="1"/>
    </xf>
    <xf numFmtId="0" fontId="47" fillId="5" borderId="26" xfId="1" applyFont="1" applyFill="1" applyBorder="1" applyAlignment="1">
      <alignment horizontal="distributed" vertical="center" wrapText="1" indent="1"/>
    </xf>
    <xf numFmtId="0" fontId="47" fillId="5" borderId="32" xfId="1" applyFont="1" applyFill="1" applyBorder="1" applyAlignment="1">
      <alignment horizontal="distributed" vertical="center" wrapText="1" indent="1"/>
    </xf>
    <xf numFmtId="0" fontId="47" fillId="5" borderId="55" xfId="1" applyFont="1" applyFill="1" applyBorder="1" applyAlignment="1">
      <alignment horizontal="distributed" vertical="center" wrapText="1" indent="1"/>
    </xf>
    <xf numFmtId="0" fontId="4" fillId="9" borderId="0" xfId="8" applyFill="1" applyBorder="1" applyAlignment="1">
      <alignment vertical="center" textRotation="255"/>
    </xf>
    <xf numFmtId="0" fontId="49" fillId="5" borderId="27" xfId="1" applyFont="1" applyFill="1" applyBorder="1" applyAlignment="1">
      <alignment vertical="center" wrapText="1"/>
    </xf>
    <xf numFmtId="0" fontId="49" fillId="5" borderId="33" xfId="1" applyFont="1" applyFill="1" applyBorder="1" applyAlignment="1">
      <alignment vertical="center" wrapText="1"/>
    </xf>
    <xf numFmtId="0" fontId="49" fillId="5" borderId="57" xfId="1" applyFont="1" applyFill="1" applyBorder="1" applyAlignment="1">
      <alignment vertical="center" wrapText="1"/>
    </xf>
    <xf numFmtId="0" fontId="49" fillId="5" borderId="26" xfId="1" applyFont="1" applyFill="1" applyBorder="1" applyAlignment="1">
      <alignment vertical="center" wrapText="1"/>
    </xf>
    <xf numFmtId="0" fontId="49" fillId="5" borderId="32" xfId="1" applyFont="1" applyFill="1" applyBorder="1" applyAlignment="1">
      <alignment vertical="center" wrapText="1"/>
    </xf>
    <xf numFmtId="0" fontId="49" fillId="5" borderId="55" xfId="1" applyFont="1" applyFill="1" applyBorder="1" applyAlignment="1">
      <alignment vertical="center" wrapText="1"/>
    </xf>
    <xf numFmtId="0" fontId="46" fillId="5" borderId="0" xfId="1" applyFont="1" applyFill="1" applyBorder="1" applyAlignment="1">
      <alignment horizontal="left" vertical="center" wrapText="1"/>
    </xf>
    <xf numFmtId="0" fontId="46" fillId="5" borderId="27" xfId="1" applyFont="1" applyFill="1" applyBorder="1" applyAlignment="1">
      <alignment horizontal="distributed" vertical="center"/>
    </xf>
    <xf numFmtId="0" fontId="46" fillId="5" borderId="57" xfId="1" applyFont="1" applyFill="1" applyBorder="1" applyAlignment="1">
      <alignment horizontal="distributed" vertical="center"/>
    </xf>
    <xf numFmtId="0" fontId="46" fillId="5" borderId="26" xfId="1" applyFont="1" applyFill="1" applyBorder="1" applyAlignment="1">
      <alignment horizontal="distributed" vertical="center"/>
    </xf>
    <xf numFmtId="0" fontId="46" fillId="5" borderId="55" xfId="1" applyFont="1" applyFill="1" applyBorder="1" applyAlignment="1">
      <alignment horizontal="distributed" vertical="center"/>
    </xf>
    <xf numFmtId="0" fontId="46" fillId="5" borderId="0" xfId="1" applyFont="1" applyFill="1" applyBorder="1" applyAlignment="1">
      <alignment vertical="center" wrapText="1"/>
    </xf>
    <xf numFmtId="0" fontId="46" fillId="5" borderId="27" xfId="1" applyFont="1" applyFill="1" applyBorder="1" applyAlignment="1">
      <alignment horizontal="distributed" vertical="center" wrapText="1"/>
    </xf>
    <xf numFmtId="0" fontId="46" fillId="5" borderId="57" xfId="1" applyFont="1" applyFill="1" applyBorder="1" applyAlignment="1">
      <alignment horizontal="distributed" vertical="center" wrapText="1"/>
    </xf>
    <xf numFmtId="0" fontId="46" fillId="5" borderId="26" xfId="1" applyFont="1" applyFill="1" applyBorder="1" applyAlignment="1">
      <alignment horizontal="distributed" vertical="center" wrapText="1"/>
    </xf>
    <xf numFmtId="0" fontId="46" fillId="5" borderId="55" xfId="1" applyFont="1" applyFill="1" applyBorder="1" applyAlignment="1">
      <alignment horizontal="distributed" vertical="center" wrapText="1"/>
    </xf>
    <xf numFmtId="0" fontId="43" fillId="5" borderId="0" xfId="1" applyFont="1" applyFill="1" applyBorder="1" applyAlignment="1">
      <alignment horizontal="right" vertical="center"/>
    </xf>
    <xf numFmtId="178" fontId="43" fillId="5" borderId="0" xfId="1" applyNumberFormat="1" applyFont="1" applyFill="1" applyBorder="1" applyAlignment="1">
      <alignment vertical="center"/>
    </xf>
    <xf numFmtId="0" fontId="43" fillId="5" borderId="0" xfId="1" applyFont="1" applyFill="1" applyBorder="1" applyAlignment="1">
      <alignment horizontal="distributed" vertical="center" indent="1"/>
    </xf>
    <xf numFmtId="49" fontId="43" fillId="11" borderId="32" xfId="1" applyNumberFormat="1" applyFont="1" applyFill="1" applyBorder="1" applyAlignment="1">
      <alignment horizontal="left" vertical="center"/>
    </xf>
    <xf numFmtId="49" fontId="43" fillId="11" borderId="55" xfId="1" applyNumberFormat="1" applyFont="1" applyFill="1" applyBorder="1" applyAlignment="1">
      <alignment horizontal="left" vertical="center"/>
    </xf>
    <xf numFmtId="0" fontId="43" fillId="5" borderId="0" xfId="1" applyFont="1" applyFill="1" applyBorder="1" applyAlignment="1">
      <alignment horizontal="distributed" vertical="center"/>
    </xf>
    <xf numFmtId="0" fontId="43" fillId="11" borderId="22" xfId="1" applyFont="1" applyFill="1" applyBorder="1" applyAlignment="1">
      <alignment horizontal="left" vertical="center" wrapText="1"/>
    </xf>
    <xf numFmtId="0" fontId="43" fillId="11" borderId="0" xfId="1" applyFont="1" applyFill="1" applyBorder="1" applyAlignment="1">
      <alignment horizontal="left" vertical="center" wrapText="1"/>
    </xf>
    <xf numFmtId="0" fontId="43" fillId="11" borderId="18" xfId="1" applyFont="1" applyFill="1" applyBorder="1" applyAlignment="1">
      <alignment horizontal="left" vertical="center" wrapText="1"/>
    </xf>
    <xf numFmtId="0" fontId="43" fillId="11" borderId="26" xfId="1" applyFont="1" applyFill="1" applyBorder="1" applyAlignment="1">
      <alignment horizontal="left" vertical="center" wrapText="1"/>
    </xf>
    <xf numFmtId="0" fontId="43" fillId="11" borderId="32" xfId="1" applyFont="1" applyFill="1" applyBorder="1" applyAlignment="1">
      <alignment horizontal="left" vertical="center" wrapText="1"/>
    </xf>
    <xf numFmtId="0" fontId="43" fillId="11" borderId="55" xfId="1" applyFont="1" applyFill="1" applyBorder="1" applyAlignment="1">
      <alignment horizontal="left" vertical="center" wrapText="1"/>
    </xf>
    <xf numFmtId="0" fontId="47" fillId="12" borderId="27" xfId="1" applyFont="1" applyFill="1" applyBorder="1" applyAlignment="1">
      <alignment horizontal="center" vertical="center"/>
    </xf>
    <xf numFmtId="0" fontId="47" fillId="12" borderId="33" xfId="1" applyFont="1" applyFill="1" applyBorder="1" applyAlignment="1">
      <alignment horizontal="center" vertical="center"/>
    </xf>
    <xf numFmtId="0" fontId="47" fillId="12" borderId="26" xfId="1" applyFont="1" applyFill="1" applyBorder="1" applyAlignment="1">
      <alignment horizontal="center" vertical="center"/>
    </xf>
    <xf numFmtId="0" fontId="47" fillId="12" borderId="32" xfId="1" applyFont="1" applyFill="1" applyBorder="1" applyAlignment="1">
      <alignment horizontal="center" vertical="center"/>
    </xf>
    <xf numFmtId="0" fontId="46" fillId="11" borderId="57" xfId="1" applyFont="1" applyFill="1" applyBorder="1" applyAlignment="1">
      <alignment horizontal="center" vertical="center" wrapText="1"/>
    </xf>
    <xf numFmtId="0" fontId="46" fillId="11" borderId="55" xfId="1" applyFont="1" applyFill="1" applyBorder="1" applyAlignment="1">
      <alignment horizontal="center" vertical="center" wrapText="1"/>
    </xf>
    <xf numFmtId="0" fontId="43" fillId="11" borderId="33" xfId="1" applyFont="1" applyFill="1" applyBorder="1" applyAlignment="1">
      <alignment horizontal="left" indent="1"/>
    </xf>
    <xf numFmtId="0" fontId="43" fillId="11" borderId="32" xfId="1" applyFont="1" applyFill="1" applyBorder="1" applyAlignment="1">
      <alignment horizontal="left" indent="1"/>
    </xf>
    <xf numFmtId="0" fontId="46" fillId="11" borderId="27" xfId="1" applyFont="1" applyFill="1" applyBorder="1" applyAlignment="1">
      <alignment horizontal="center" vertical="center" wrapText="1"/>
    </xf>
    <xf numFmtId="0" fontId="46" fillId="11" borderId="26" xfId="1" applyFont="1" applyFill="1" applyBorder="1" applyAlignment="1">
      <alignment horizontal="center" vertical="center" wrapText="1"/>
    </xf>
    <xf numFmtId="0" fontId="46" fillId="12" borderId="27" xfId="1" applyFont="1" applyFill="1" applyBorder="1" applyAlignment="1">
      <alignment horizontal="right" vertical="center"/>
    </xf>
    <xf numFmtId="0" fontId="46" fillId="12" borderId="33" xfId="1" applyFont="1" applyFill="1" applyBorder="1" applyAlignment="1">
      <alignment vertical="center"/>
    </xf>
    <xf numFmtId="0" fontId="46" fillId="12" borderId="57" xfId="1" applyFont="1" applyFill="1" applyBorder="1" applyAlignment="1">
      <alignment vertical="center"/>
    </xf>
    <xf numFmtId="0" fontId="46" fillId="12" borderId="26" xfId="1" applyFont="1" applyFill="1" applyBorder="1" applyAlignment="1">
      <alignment vertical="center"/>
    </xf>
    <xf numFmtId="0" fontId="46" fillId="12" borderId="32" xfId="1" applyFont="1" applyFill="1" applyBorder="1" applyAlignment="1">
      <alignment vertical="center"/>
    </xf>
    <xf numFmtId="0" fontId="46" fillId="12" borderId="55" xfId="1" applyFont="1" applyFill="1" applyBorder="1" applyAlignment="1">
      <alignment vertical="center"/>
    </xf>
    <xf numFmtId="0" fontId="47" fillId="12" borderId="33" xfId="1" applyFont="1" applyFill="1" applyBorder="1" applyAlignment="1">
      <alignment horizontal="left" vertical="center"/>
    </xf>
    <xf numFmtId="0" fontId="47" fillId="12" borderId="33" xfId="1" applyFont="1" applyFill="1" applyBorder="1" applyAlignment="1">
      <alignment vertical="center"/>
    </xf>
    <xf numFmtId="0" fontId="47" fillId="12" borderId="57" xfId="1" applyFont="1" applyFill="1" applyBorder="1" applyAlignment="1">
      <alignment vertical="center"/>
    </xf>
    <xf numFmtId="0" fontId="47" fillId="12" borderId="32" xfId="1" applyFont="1" applyFill="1" applyBorder="1" applyAlignment="1">
      <alignment vertical="center"/>
    </xf>
    <xf numFmtId="0" fontId="47" fillId="12" borderId="55" xfId="1" applyFont="1" applyFill="1" applyBorder="1" applyAlignment="1">
      <alignment vertical="center"/>
    </xf>
    <xf numFmtId="0" fontId="43" fillId="5" borderId="0" xfId="1" applyFont="1" applyFill="1" applyAlignment="1">
      <alignment horizontal="left"/>
    </xf>
    <xf numFmtId="0" fontId="43" fillId="11" borderId="0" xfId="1" applyFont="1" applyFill="1" applyBorder="1" applyAlignment="1">
      <alignment vertical="center"/>
    </xf>
    <xf numFmtId="0" fontId="12" fillId="11" borderId="0" xfId="0" applyFont="1" applyFill="1" applyBorder="1" applyAlignment="1">
      <alignment horizontal="left" indent="1"/>
    </xf>
    <xf numFmtId="0" fontId="12" fillId="11" borderId="32" xfId="0" applyFont="1" applyFill="1" applyBorder="1" applyAlignment="1">
      <alignment horizontal="left" indent="1"/>
    </xf>
    <xf numFmtId="0" fontId="43" fillId="5" borderId="16" xfId="1" applyFont="1" applyFill="1" applyBorder="1" applyAlignment="1">
      <alignment horizontal="distributed" vertical="center" indent="1"/>
    </xf>
    <xf numFmtId="0" fontId="43" fillId="11" borderId="16" xfId="1" applyFont="1" applyFill="1" applyBorder="1" applyAlignment="1">
      <alignment horizontal="distributed" vertical="center"/>
    </xf>
    <xf numFmtId="0" fontId="43" fillId="5" borderId="33" xfId="1" applyFont="1" applyFill="1" applyBorder="1" applyAlignment="1">
      <alignment horizontal="left" indent="1"/>
    </xf>
    <xf numFmtId="0" fontId="43" fillId="5" borderId="32" xfId="1" applyFont="1" applyFill="1" applyBorder="1" applyAlignment="1">
      <alignment horizontal="left" indent="1"/>
    </xf>
    <xf numFmtId="0" fontId="12" fillId="11" borderId="33" xfId="0" applyFont="1" applyFill="1" applyBorder="1" applyAlignment="1">
      <alignment horizontal="left" indent="1"/>
    </xf>
    <xf numFmtId="0" fontId="46" fillId="11" borderId="27" xfId="1" applyNumberFormat="1" applyFont="1" applyFill="1" applyBorder="1" applyAlignment="1">
      <alignment horizontal="right" vertical="center" wrapText="1"/>
    </xf>
    <xf numFmtId="0" fontId="46" fillId="11" borderId="33" xfId="1" applyNumberFormat="1" applyFont="1" applyFill="1" applyBorder="1" applyAlignment="1">
      <alignment horizontal="right" vertical="center" wrapText="1"/>
    </xf>
    <xf numFmtId="0" fontId="46" fillId="11" borderId="57" xfId="1" applyNumberFormat="1" applyFont="1" applyFill="1" applyBorder="1" applyAlignment="1">
      <alignment horizontal="right" vertical="center" wrapText="1"/>
    </xf>
    <xf numFmtId="0" fontId="46" fillId="11" borderId="26" xfId="1" applyNumberFormat="1" applyFont="1" applyFill="1" applyBorder="1" applyAlignment="1">
      <alignment horizontal="right" vertical="center" wrapText="1"/>
    </xf>
    <xf numFmtId="0" fontId="46" fillId="11" borderId="32" xfId="1" applyNumberFormat="1" applyFont="1" applyFill="1" applyBorder="1" applyAlignment="1">
      <alignment horizontal="right" vertical="center" wrapText="1"/>
    </xf>
    <xf numFmtId="0" fontId="46" fillId="11" borderId="55" xfId="1" applyNumberFormat="1" applyFont="1" applyFill="1" applyBorder="1" applyAlignment="1">
      <alignment horizontal="right" vertical="center" wrapText="1"/>
    </xf>
    <xf numFmtId="0" fontId="46" fillId="11" borderId="16" xfId="1" applyFont="1" applyFill="1" applyBorder="1" applyAlignment="1">
      <alignment horizontal="center" vertical="center"/>
    </xf>
    <xf numFmtId="0" fontId="46" fillId="5" borderId="16" xfId="1" applyFont="1" applyFill="1" applyBorder="1" applyAlignment="1">
      <alignment horizontal="distributed" vertical="center" wrapText="1"/>
    </xf>
    <xf numFmtId="0" fontId="53" fillId="5" borderId="27" xfId="1" applyFont="1" applyFill="1" applyBorder="1" applyAlignment="1">
      <alignment horizontal="center" vertical="center" wrapText="1"/>
    </xf>
    <xf numFmtId="0" fontId="53" fillId="5" borderId="33" xfId="1" applyFont="1" applyFill="1" applyBorder="1" applyAlignment="1">
      <alignment horizontal="center" vertical="center" wrapText="1"/>
    </xf>
    <xf numFmtId="0" fontId="53" fillId="5" borderId="57" xfId="1" applyFont="1" applyFill="1" applyBorder="1" applyAlignment="1">
      <alignment horizontal="center" vertical="center" wrapText="1"/>
    </xf>
    <xf numFmtId="0" fontId="53" fillId="5" borderId="26" xfId="1" applyFont="1" applyFill="1" applyBorder="1" applyAlignment="1">
      <alignment horizontal="center" vertical="center" wrapText="1"/>
    </xf>
    <xf numFmtId="0" fontId="53" fillId="5" borderId="32" xfId="1" applyFont="1" applyFill="1" applyBorder="1" applyAlignment="1">
      <alignment horizontal="center" vertical="center" wrapText="1"/>
    </xf>
    <xf numFmtId="0" fontId="53" fillId="5" borderId="55" xfId="1" applyFont="1" applyFill="1" applyBorder="1" applyAlignment="1">
      <alignment horizontal="center" vertical="center" wrapText="1"/>
    </xf>
    <xf numFmtId="0" fontId="46" fillId="5" borderId="16" xfId="1" applyFont="1" applyFill="1" applyBorder="1" applyAlignment="1">
      <alignment horizontal="distributed" vertical="center"/>
    </xf>
    <xf numFmtId="0" fontId="46" fillId="5" borderId="16" xfId="1" applyFont="1" applyFill="1" applyBorder="1" applyAlignment="1">
      <alignment horizontal="distributed" vertical="center" indent="1"/>
    </xf>
    <xf numFmtId="0" fontId="46" fillId="5" borderId="22" xfId="1" applyFont="1" applyFill="1" applyBorder="1" applyAlignment="1">
      <alignment horizontal="distributed" vertical="center" wrapText="1"/>
    </xf>
    <xf numFmtId="0" fontId="46" fillId="5" borderId="0" xfId="1" applyFont="1" applyFill="1" applyBorder="1" applyAlignment="1">
      <alignment horizontal="distributed" vertical="center" wrapText="1"/>
    </xf>
    <xf numFmtId="0" fontId="43" fillId="5" borderId="16" xfId="1" applyFont="1" applyFill="1" applyBorder="1" applyAlignment="1">
      <alignment vertical="center"/>
    </xf>
    <xf numFmtId="0" fontId="0" fillId="5" borderId="0" xfId="0" applyFont="1" applyFill="1" applyBorder="1" applyAlignment="1">
      <alignment horizontal="center" vertical="top"/>
    </xf>
    <xf numFmtId="0" fontId="55" fillId="5" borderId="16" xfId="0" applyFont="1" applyFill="1" applyBorder="1" applyAlignment="1">
      <alignment horizontal="distributed" vertical="center" indent="1"/>
    </xf>
    <xf numFmtId="0" fontId="55" fillId="12" borderId="16" xfId="0" applyFont="1" applyFill="1" applyBorder="1" applyAlignment="1" applyProtection="1">
      <alignment horizontal="left" vertical="center" indent="1"/>
      <protection hidden="1"/>
    </xf>
    <xf numFmtId="0" fontId="55" fillId="12" borderId="27" xfId="0" applyFont="1" applyFill="1" applyBorder="1" applyAlignment="1">
      <alignment horizontal="center" vertical="center"/>
    </xf>
    <xf numFmtId="0" fontId="55" fillId="12" borderId="33" xfId="0" applyFont="1" applyFill="1" applyBorder="1" applyAlignment="1">
      <alignment horizontal="center" vertical="center"/>
    </xf>
    <xf numFmtId="0" fontId="55" fillId="12" borderId="16" xfId="0" applyFont="1" applyFill="1" applyBorder="1" applyAlignment="1" applyProtection="1">
      <alignment horizontal="left" vertical="center" wrapText="1" indent="1"/>
      <protection hidden="1"/>
    </xf>
    <xf numFmtId="0" fontId="55" fillId="12" borderId="26" xfId="0" applyFont="1" applyFill="1" applyBorder="1" applyAlignment="1">
      <alignment horizontal="center" vertical="center"/>
    </xf>
    <xf numFmtId="0" fontId="55" fillId="12" borderId="32" xfId="0" applyFont="1" applyFill="1" applyBorder="1" applyAlignment="1">
      <alignment horizontal="center" vertical="center"/>
    </xf>
    <xf numFmtId="0" fontId="55" fillId="5" borderId="30" xfId="0" applyFont="1" applyFill="1" applyBorder="1" applyAlignment="1">
      <alignment horizontal="center"/>
    </xf>
    <xf numFmtId="0" fontId="55" fillId="5" borderId="32" xfId="0" applyFont="1" applyFill="1" applyBorder="1" applyAlignment="1">
      <alignment horizontal="center"/>
    </xf>
    <xf numFmtId="0" fontId="55" fillId="5" borderId="24" xfId="0" applyFont="1" applyFill="1" applyBorder="1" applyAlignment="1">
      <alignment horizontal="distributed" vertical="center" indent="1"/>
    </xf>
    <xf numFmtId="0" fontId="55" fillId="5" borderId="30" xfId="0" applyFont="1" applyFill="1" applyBorder="1" applyAlignment="1">
      <alignment horizontal="distributed" vertical="center" indent="1"/>
    </xf>
    <xf numFmtId="0" fontId="55" fillId="5" borderId="56" xfId="0" applyFont="1" applyFill="1" applyBorder="1" applyAlignment="1">
      <alignment horizontal="distributed" vertical="center" indent="1"/>
    </xf>
    <xf numFmtId="0" fontId="17" fillId="12" borderId="24" xfId="0" applyFont="1" applyFill="1" applyBorder="1" applyProtection="1">
      <alignment vertical="center"/>
      <protection locked="0"/>
    </xf>
    <xf numFmtId="0" fontId="17" fillId="12" borderId="30" xfId="0" applyFont="1" applyFill="1" applyBorder="1" applyProtection="1">
      <alignment vertical="center"/>
      <protection locked="0"/>
    </xf>
    <xf numFmtId="0" fontId="17" fillId="12" borderId="56" xfId="0" applyFont="1" applyFill="1" applyBorder="1" applyProtection="1">
      <alignment vertical="center"/>
      <protection locked="0"/>
    </xf>
    <xf numFmtId="0" fontId="55" fillId="5" borderId="16" xfId="0" applyFont="1" applyFill="1" applyBorder="1" applyAlignment="1">
      <alignment horizontal="distributed" vertical="center"/>
    </xf>
    <xf numFmtId="0" fontId="55" fillId="12" borderId="16" xfId="0" applyFont="1" applyFill="1" applyBorder="1" applyProtection="1">
      <alignment vertical="center"/>
      <protection locked="0"/>
    </xf>
    <xf numFmtId="0" fontId="55" fillId="5" borderId="27" xfId="0" applyFont="1" applyFill="1" applyBorder="1" applyAlignment="1">
      <alignment horizontal="distributed" vertical="center" indent="1"/>
    </xf>
    <xf numFmtId="0" fontId="55" fillId="5" borderId="33" xfId="0" applyFont="1" applyFill="1" applyBorder="1" applyAlignment="1">
      <alignment horizontal="distributed" vertical="center" indent="1"/>
    </xf>
    <xf numFmtId="0" fontId="55" fillId="5" borderId="57" xfId="0" applyFont="1" applyFill="1" applyBorder="1" applyAlignment="1">
      <alignment horizontal="distributed" vertical="center" indent="1"/>
    </xf>
    <xf numFmtId="0" fontId="55" fillId="5" borderId="26" xfId="0" applyFont="1" applyFill="1" applyBorder="1" applyAlignment="1">
      <alignment horizontal="distributed" vertical="center" indent="1"/>
    </xf>
    <xf numFmtId="0" fontId="55" fillId="5" borderId="32" xfId="0" applyFont="1" applyFill="1" applyBorder="1" applyAlignment="1">
      <alignment horizontal="distributed" vertical="center" indent="1"/>
    </xf>
    <xf numFmtId="0" fontId="55" fillId="5" borderId="55" xfId="0" applyFont="1" applyFill="1" applyBorder="1" applyAlignment="1">
      <alignment horizontal="distributed" vertical="center" indent="1"/>
    </xf>
    <xf numFmtId="0" fontId="17" fillId="5" borderId="24" xfId="0" applyFont="1" applyFill="1" applyBorder="1" applyProtection="1">
      <alignment vertical="center"/>
      <protection locked="0"/>
    </xf>
    <xf numFmtId="0" fontId="17" fillId="5" borderId="30" xfId="0" applyFont="1" applyFill="1" applyBorder="1" applyProtection="1">
      <alignment vertical="center"/>
      <protection locked="0"/>
    </xf>
    <xf numFmtId="0" fontId="17" fillId="5" borderId="56" xfId="0" applyFont="1" applyFill="1" applyBorder="1" applyProtection="1">
      <alignment vertical="center"/>
      <protection locked="0"/>
    </xf>
    <xf numFmtId="0" fontId="55" fillId="5" borderId="16" xfId="0" applyFont="1" applyFill="1" applyBorder="1" applyProtection="1">
      <alignment vertical="center"/>
      <protection locked="0"/>
    </xf>
    <xf numFmtId="0" fontId="55" fillId="5" borderId="16" xfId="0" applyFont="1" applyFill="1" applyBorder="1" applyAlignment="1" applyProtection="1">
      <alignment horizontal="center" vertical="center"/>
      <protection locked="0"/>
    </xf>
    <xf numFmtId="0" fontId="55" fillId="5" borderId="20" xfId="0" applyFont="1" applyFill="1" applyBorder="1" applyAlignment="1">
      <alignment horizontal="distributed" vertical="center"/>
    </xf>
    <xf numFmtId="0" fontId="56" fillId="5" borderId="27" xfId="0" applyFont="1" applyFill="1" applyBorder="1" applyAlignment="1">
      <alignment horizontal="distributed" vertical="center"/>
    </xf>
    <xf numFmtId="0" fontId="56" fillId="5" borderId="33" xfId="0" applyFont="1" applyFill="1" applyBorder="1" applyAlignment="1">
      <alignment horizontal="distributed" vertical="center"/>
    </xf>
    <xf numFmtId="0" fontId="56" fillId="5" borderId="57" xfId="0" applyFont="1" applyFill="1" applyBorder="1" applyAlignment="1">
      <alignment horizontal="distributed" vertical="center"/>
    </xf>
    <xf numFmtId="0" fontId="56" fillId="5" borderId="19" xfId="0" applyFont="1" applyFill="1" applyBorder="1" applyAlignment="1">
      <alignment vertical="center" wrapText="1"/>
    </xf>
    <xf numFmtId="0" fontId="55" fillId="5" borderId="24" xfId="0" applyFont="1" applyFill="1" applyBorder="1" applyAlignment="1">
      <alignment horizontal="center" vertical="center"/>
    </xf>
    <xf numFmtId="0" fontId="55" fillId="5" borderId="30" xfId="0" applyFont="1" applyFill="1" applyBorder="1" applyAlignment="1">
      <alignment horizontal="center" vertical="center"/>
    </xf>
    <xf numFmtId="0" fontId="55" fillId="5" borderId="56" xfId="0" applyFont="1" applyFill="1" applyBorder="1" applyAlignment="1">
      <alignment horizontal="center" vertical="center"/>
    </xf>
    <xf numFmtId="0" fontId="56" fillId="5" borderId="19" xfId="0" applyFont="1" applyFill="1" applyBorder="1">
      <alignment vertical="center"/>
    </xf>
    <xf numFmtId="0" fontId="55" fillId="12" borderId="24" xfId="0" applyFont="1" applyFill="1" applyBorder="1" applyProtection="1">
      <alignment vertical="center"/>
      <protection locked="0"/>
    </xf>
    <xf numFmtId="0" fontId="55" fillId="12" borderId="30" xfId="0" applyFont="1" applyFill="1" applyBorder="1" applyProtection="1">
      <alignment vertical="center"/>
      <protection locked="0"/>
    </xf>
    <xf numFmtId="0" fontId="55" fillId="12" borderId="56" xfId="0" applyFont="1" applyFill="1" applyBorder="1" applyProtection="1">
      <alignment vertical="center"/>
      <protection locked="0"/>
    </xf>
    <xf numFmtId="0" fontId="55" fillId="5" borderId="26" xfId="0" applyFont="1" applyFill="1" applyBorder="1" applyProtection="1">
      <alignment vertical="center"/>
      <protection locked="0"/>
    </xf>
    <xf numFmtId="0" fontId="55" fillId="5" borderId="32" xfId="0" applyFont="1" applyFill="1" applyBorder="1" applyProtection="1">
      <alignment vertical="center"/>
      <protection locked="0"/>
    </xf>
    <xf numFmtId="0" fontId="55" fillId="5" borderId="55" xfId="0" applyFont="1" applyFill="1" applyBorder="1" applyProtection="1">
      <alignment vertical="center"/>
      <protection locked="0"/>
    </xf>
    <xf numFmtId="0" fontId="55" fillId="5" borderId="16" xfId="0" applyFont="1" applyFill="1" applyBorder="1" applyAlignment="1">
      <alignment horizontal="center" vertical="center"/>
    </xf>
    <xf numFmtId="176" fontId="56" fillId="12" borderId="24" xfId="0" applyNumberFormat="1" applyFont="1" applyFill="1" applyBorder="1" applyProtection="1">
      <alignment vertical="center"/>
      <protection locked="0"/>
    </xf>
    <xf numFmtId="176" fontId="56" fillId="12" borderId="30" xfId="0" applyNumberFormat="1" applyFont="1" applyFill="1" applyBorder="1" applyProtection="1">
      <alignment vertical="center"/>
      <protection locked="0"/>
    </xf>
    <xf numFmtId="176" fontId="56" fillId="12" borderId="56" xfId="0" applyNumberFormat="1" applyFont="1" applyFill="1" applyBorder="1" applyProtection="1">
      <alignment vertical="center"/>
      <protection locked="0"/>
    </xf>
    <xf numFmtId="0" fontId="55" fillId="12" borderId="27" xfId="0" applyFont="1" applyFill="1" applyBorder="1" applyProtection="1">
      <alignment vertical="center"/>
      <protection locked="0"/>
    </xf>
    <xf numFmtId="0" fontId="55" fillId="12" borderId="33" xfId="0" applyFont="1" applyFill="1" applyBorder="1" applyProtection="1">
      <alignment vertical="center"/>
      <protection locked="0"/>
    </xf>
    <xf numFmtId="0" fontId="55" fillId="12" borderId="57" xfId="0" applyFont="1" applyFill="1" applyBorder="1" applyProtection="1">
      <alignment vertical="center"/>
      <protection locked="0"/>
    </xf>
    <xf numFmtId="0" fontId="55" fillId="12" borderId="26" xfId="0" applyFont="1" applyFill="1" applyBorder="1" applyProtection="1">
      <alignment vertical="center"/>
      <protection locked="0"/>
    </xf>
    <xf numFmtId="0" fontId="55" fillId="12" borderId="32" xfId="0" applyFont="1" applyFill="1" applyBorder="1" applyProtection="1">
      <alignment vertical="center"/>
      <protection locked="0"/>
    </xf>
    <xf numFmtId="0" fontId="55" fillId="12" borderId="55" xfId="0" applyFont="1" applyFill="1" applyBorder="1" applyProtection="1">
      <alignment vertical="center"/>
      <protection locked="0"/>
    </xf>
    <xf numFmtId="0" fontId="17" fillId="12" borderId="27" xfId="0" applyFont="1" applyFill="1" applyBorder="1" applyProtection="1">
      <alignment vertical="center"/>
      <protection locked="0"/>
    </xf>
    <xf numFmtId="0" fontId="17" fillId="12" borderId="33" xfId="0" applyFont="1" applyFill="1" applyBorder="1" applyProtection="1">
      <alignment vertical="center"/>
      <protection locked="0"/>
    </xf>
    <xf numFmtId="0" fontId="17" fillId="12" borderId="57" xfId="0" applyFont="1" applyFill="1" applyBorder="1" applyProtection="1">
      <alignment vertical="center"/>
      <protection locked="0"/>
    </xf>
    <xf numFmtId="0" fontId="17" fillId="12" borderId="26" xfId="0" applyFont="1" applyFill="1" applyBorder="1" applyProtection="1">
      <alignment vertical="center"/>
      <protection locked="0"/>
    </xf>
    <xf numFmtId="0" fontId="17" fillId="12" borderId="32" xfId="0" applyFont="1" applyFill="1" applyBorder="1" applyProtection="1">
      <alignment vertical="center"/>
      <protection locked="0"/>
    </xf>
    <xf numFmtId="0" fontId="17" fillId="12" borderId="55" xfId="0" applyFont="1" applyFill="1" applyBorder="1" applyProtection="1">
      <alignment vertical="center"/>
      <protection locked="0"/>
    </xf>
    <xf numFmtId="0" fontId="55" fillId="5" borderId="27" xfId="0" applyFont="1" applyFill="1" applyBorder="1" applyAlignment="1">
      <alignment horizontal="distributed" vertical="center"/>
    </xf>
    <xf numFmtId="0" fontId="55" fillId="5" borderId="33" xfId="0" applyFont="1" applyFill="1" applyBorder="1" applyAlignment="1">
      <alignment horizontal="distributed" vertical="center"/>
    </xf>
    <xf numFmtId="0" fontId="55" fillId="5" borderId="57" xfId="0" applyFont="1" applyFill="1" applyBorder="1" applyAlignment="1">
      <alignment horizontal="distributed" vertical="center"/>
    </xf>
    <xf numFmtId="0" fontId="55" fillId="5" borderId="26" xfId="0" applyFont="1" applyFill="1" applyBorder="1" applyAlignment="1">
      <alignment horizontal="distributed" vertical="center"/>
    </xf>
    <xf numFmtId="0" fontId="55" fillId="5" borderId="32" xfId="0" applyFont="1" applyFill="1" applyBorder="1" applyAlignment="1">
      <alignment horizontal="distributed" vertical="center"/>
    </xf>
    <xf numFmtId="0" fontId="55" fillId="5" borderId="55" xfId="0" applyFont="1" applyFill="1" applyBorder="1" applyAlignment="1">
      <alignment horizontal="distributed" vertical="center"/>
    </xf>
    <xf numFmtId="0" fontId="55" fillId="5" borderId="27" xfId="0" applyFont="1" applyFill="1" applyBorder="1" applyProtection="1">
      <alignment vertical="center"/>
      <protection locked="0"/>
    </xf>
    <xf numFmtId="0" fontId="55" fillId="5" borderId="33" xfId="0" applyFont="1" applyFill="1" applyBorder="1" applyProtection="1">
      <alignment vertical="center"/>
      <protection locked="0"/>
    </xf>
    <xf numFmtId="0" fontId="55" fillId="5" borderId="57" xfId="0" applyFont="1" applyFill="1" applyBorder="1" applyProtection="1">
      <alignment vertical="center"/>
      <protection locked="0"/>
    </xf>
    <xf numFmtId="0" fontId="17" fillId="5" borderId="22"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18" xfId="0" applyFont="1" applyFill="1" applyBorder="1" applyAlignment="1" applyProtection="1">
      <alignment horizontal="center" vertical="center"/>
      <protection locked="0"/>
    </xf>
    <xf numFmtId="0" fontId="17" fillId="5" borderId="26" xfId="0" applyFont="1" applyFill="1" applyBorder="1" applyAlignment="1" applyProtection="1">
      <alignment horizontal="center" vertical="center"/>
      <protection locked="0"/>
    </xf>
    <xf numFmtId="0" fontId="17" fillId="5" borderId="32" xfId="0" applyFont="1" applyFill="1" applyBorder="1" applyAlignment="1" applyProtection="1">
      <alignment horizontal="center" vertical="center"/>
      <protection locked="0"/>
    </xf>
    <xf numFmtId="0" fontId="17" fillId="5" borderId="55" xfId="0" applyFont="1" applyFill="1" applyBorder="1" applyAlignment="1" applyProtection="1">
      <alignment horizontal="center" vertical="center"/>
      <protection locked="0"/>
    </xf>
    <xf numFmtId="0" fontId="55" fillId="5" borderId="22" xfId="0" applyFont="1" applyFill="1" applyBorder="1" applyAlignment="1">
      <alignment horizontal="center" vertical="center"/>
    </xf>
    <xf numFmtId="0" fontId="55" fillId="5" borderId="0" xfId="0" applyFont="1" applyFill="1" applyBorder="1" applyAlignment="1">
      <alignment horizontal="center" vertical="center"/>
    </xf>
    <xf numFmtId="0" fontId="55" fillId="5" borderId="18" xfId="0" applyFont="1" applyFill="1" applyBorder="1" applyAlignment="1">
      <alignment horizontal="center" vertical="center"/>
    </xf>
    <xf numFmtId="0" fontId="55" fillId="5" borderId="26" xfId="0" applyFont="1" applyFill="1" applyBorder="1" applyAlignment="1">
      <alignment horizontal="center" vertical="center"/>
    </xf>
    <xf numFmtId="0" fontId="55" fillId="5" borderId="32" xfId="0" applyFont="1" applyFill="1" applyBorder="1" applyAlignment="1">
      <alignment horizontal="center" vertical="center"/>
    </xf>
    <xf numFmtId="0" fontId="55" fillId="5" borderId="55" xfId="0" applyFont="1" applyFill="1" applyBorder="1" applyAlignment="1">
      <alignment horizontal="center" vertical="center"/>
    </xf>
    <xf numFmtId="176" fontId="56" fillId="12" borderId="22" xfId="0" applyNumberFormat="1" applyFont="1" applyFill="1" applyBorder="1" applyProtection="1">
      <alignment vertical="center"/>
      <protection locked="0"/>
    </xf>
    <xf numFmtId="176" fontId="56" fillId="12" borderId="0" xfId="0" applyNumberFormat="1" applyFont="1" applyFill="1" applyBorder="1" applyProtection="1">
      <alignment vertical="center"/>
      <protection locked="0"/>
    </xf>
    <xf numFmtId="176" fontId="56" fillId="12" borderId="26" xfId="0" applyNumberFormat="1" applyFont="1" applyFill="1" applyBorder="1" applyProtection="1">
      <alignment vertical="center"/>
      <protection locked="0"/>
    </xf>
    <xf numFmtId="176" fontId="56" fillId="12" borderId="32" xfId="0" applyNumberFormat="1" applyFont="1" applyFill="1" applyBorder="1" applyProtection="1">
      <alignment vertical="center"/>
      <protection locked="0"/>
    </xf>
    <xf numFmtId="0" fontId="55" fillId="12" borderId="0" xfId="0" applyFont="1" applyFill="1" applyBorder="1">
      <alignment vertical="center"/>
    </xf>
    <xf numFmtId="0" fontId="55" fillId="12" borderId="32" xfId="0" applyFont="1" applyFill="1" applyBorder="1">
      <alignment vertical="center"/>
    </xf>
    <xf numFmtId="176" fontId="56" fillId="12" borderId="18" xfId="0" applyNumberFormat="1" applyFont="1" applyFill="1" applyBorder="1" applyProtection="1">
      <alignment vertical="center"/>
      <protection locked="0"/>
    </xf>
    <xf numFmtId="176" fontId="56" fillId="12" borderId="55" xfId="0" applyNumberFormat="1" applyFont="1" applyFill="1" applyBorder="1" applyProtection="1">
      <alignment vertical="center"/>
      <protection locked="0"/>
    </xf>
    <xf numFmtId="0" fontId="55" fillId="5" borderId="27" xfId="0" applyFont="1" applyFill="1" applyBorder="1" applyAlignment="1">
      <alignment horizontal="distributed" vertical="center" indent="2"/>
    </xf>
    <xf numFmtId="0" fontId="55" fillId="5" borderId="33" xfId="0" applyFont="1" applyFill="1" applyBorder="1" applyAlignment="1">
      <alignment horizontal="distributed" vertical="center" indent="2"/>
    </xf>
    <xf numFmtId="0" fontId="55" fillId="5" borderId="57" xfId="0" applyFont="1" applyFill="1" applyBorder="1" applyAlignment="1">
      <alignment horizontal="distributed" vertical="center" indent="2"/>
    </xf>
    <xf numFmtId="0" fontId="55" fillId="5" borderId="22" xfId="0" applyFont="1" applyFill="1" applyBorder="1" applyAlignment="1">
      <alignment horizontal="distributed" vertical="center" indent="2"/>
    </xf>
    <xf numFmtId="0" fontId="55" fillId="5" borderId="0" xfId="0" applyFont="1" applyFill="1" applyBorder="1" applyAlignment="1">
      <alignment horizontal="distributed" vertical="center" indent="2"/>
    </xf>
    <xf numFmtId="0" fontId="55" fillId="5" borderId="18" xfId="0" applyFont="1" applyFill="1" applyBorder="1" applyAlignment="1">
      <alignment horizontal="distributed" vertical="center" indent="2"/>
    </xf>
    <xf numFmtId="0" fontId="55" fillId="5" borderId="26" xfId="0" applyFont="1" applyFill="1" applyBorder="1" applyAlignment="1">
      <alignment horizontal="distributed" vertical="center" indent="2"/>
    </xf>
    <xf numFmtId="0" fontId="55" fillId="5" borderId="32" xfId="0" applyFont="1" applyFill="1" applyBorder="1" applyAlignment="1">
      <alignment horizontal="distributed" vertical="center" indent="2"/>
    </xf>
    <xf numFmtId="0" fontId="55" fillId="5" borderId="55" xfId="0" applyFont="1" applyFill="1" applyBorder="1" applyAlignment="1">
      <alignment horizontal="distributed" vertical="center" indent="2"/>
    </xf>
    <xf numFmtId="0" fontId="55" fillId="12" borderId="22" xfId="0" applyFont="1" applyFill="1" applyBorder="1" applyAlignment="1">
      <alignment horizontal="center" vertical="center" textRotation="255"/>
    </xf>
    <xf numFmtId="0" fontId="55" fillId="12" borderId="18" xfId="0" applyFont="1" applyFill="1" applyBorder="1" applyAlignment="1">
      <alignment horizontal="center" vertical="center" textRotation="255"/>
    </xf>
    <xf numFmtId="0" fontId="55" fillId="12" borderId="26" xfId="0" applyFont="1" applyFill="1" applyBorder="1" applyAlignment="1">
      <alignment horizontal="center" vertical="center" textRotation="255"/>
    </xf>
    <xf numFmtId="0" fontId="55" fillId="12" borderId="55" xfId="0" applyFont="1" applyFill="1" applyBorder="1" applyAlignment="1">
      <alignment horizontal="center" vertical="center" textRotation="255"/>
    </xf>
    <xf numFmtId="0" fontId="17" fillId="5" borderId="27" xfId="0" applyFont="1" applyFill="1" applyBorder="1" applyProtection="1">
      <alignment vertical="center"/>
      <protection locked="0"/>
    </xf>
    <xf numFmtId="0" fontId="17" fillId="5" borderId="33" xfId="0" applyFont="1" applyFill="1" applyBorder="1" applyProtection="1">
      <alignment vertical="center"/>
      <protection locked="0"/>
    </xf>
    <xf numFmtId="0" fontId="17" fillId="5" borderId="57" xfId="0" applyFont="1" applyFill="1" applyBorder="1" applyProtection="1">
      <alignment vertical="center"/>
      <protection locked="0"/>
    </xf>
    <xf numFmtId="0" fontId="17" fillId="5" borderId="26" xfId="0" applyFont="1" applyFill="1" applyBorder="1" applyProtection="1">
      <alignment vertical="center"/>
      <protection locked="0"/>
    </xf>
    <xf numFmtId="0" fontId="17" fillId="5" borderId="32" xfId="0" applyFont="1" applyFill="1" applyBorder="1" applyProtection="1">
      <alignment vertical="center"/>
      <protection locked="0"/>
    </xf>
    <xf numFmtId="0" fontId="17" fillId="5" borderId="55" xfId="0" applyFont="1" applyFill="1" applyBorder="1" applyProtection="1">
      <alignment vertical="center"/>
      <protection locked="0"/>
    </xf>
    <xf numFmtId="0" fontId="55" fillId="5" borderId="27" xfId="0" applyFont="1" applyFill="1" applyBorder="1" applyAlignment="1">
      <alignment horizontal="center" vertical="center"/>
    </xf>
    <xf numFmtId="0" fontId="55" fillId="5" borderId="33" xfId="0" applyFont="1" applyFill="1" applyBorder="1" applyAlignment="1">
      <alignment horizontal="center" vertical="center"/>
    </xf>
    <xf numFmtId="0" fontId="55" fillId="5" borderId="57" xfId="0" applyFont="1" applyFill="1" applyBorder="1" applyAlignment="1">
      <alignment horizontal="center" vertical="center"/>
    </xf>
    <xf numFmtId="0" fontId="4" fillId="9" borderId="88" xfId="8" applyFill="1" applyBorder="1" applyAlignment="1">
      <alignment vertical="center" textRotation="255"/>
    </xf>
    <xf numFmtId="0" fontId="4" fillId="9" borderId="89" xfId="8" applyFill="1" applyBorder="1" applyAlignment="1">
      <alignment vertical="center" textRotation="255"/>
    </xf>
    <xf numFmtId="0" fontId="4" fillId="9" borderId="90" xfId="8" applyFill="1" applyBorder="1" applyAlignment="1">
      <alignment vertical="center" textRotation="255"/>
    </xf>
    <xf numFmtId="0" fontId="55" fillId="12" borderId="27" xfId="0" applyFont="1" applyFill="1" applyBorder="1" applyAlignment="1" applyProtection="1">
      <alignment textRotation="255"/>
      <protection locked="0"/>
    </xf>
    <xf numFmtId="0" fontId="55" fillId="12" borderId="57" xfId="0" applyFont="1" applyFill="1" applyBorder="1" applyAlignment="1" applyProtection="1">
      <alignment textRotation="255"/>
      <protection locked="0"/>
    </xf>
    <xf numFmtId="0" fontId="55" fillId="12" borderId="22" xfId="0" applyFont="1" applyFill="1" applyBorder="1" applyAlignment="1" applyProtection="1">
      <alignment textRotation="255"/>
      <protection locked="0"/>
    </xf>
    <xf numFmtId="0" fontId="55" fillId="12" borderId="18" xfId="0" applyFont="1" applyFill="1" applyBorder="1" applyAlignment="1" applyProtection="1">
      <alignment textRotation="255"/>
      <protection locked="0"/>
    </xf>
    <xf numFmtId="0" fontId="32" fillId="5" borderId="0" xfId="0" applyFont="1" applyFill="1" applyBorder="1" applyAlignment="1">
      <alignment horizontal="center" vertical="center"/>
    </xf>
    <xf numFmtId="0" fontId="35" fillId="5" borderId="0" xfId="0" applyFont="1" applyFill="1" applyBorder="1" applyAlignment="1">
      <alignment horizontal="center" vertical="center"/>
    </xf>
    <xf numFmtId="0" fontId="55" fillId="5" borderId="32" xfId="0" applyFont="1" applyFill="1" applyBorder="1" applyAlignment="1">
      <alignment horizontal="left" vertical="center"/>
    </xf>
    <xf numFmtId="0" fontId="55" fillId="5" borderId="33" xfId="0" applyFont="1" applyFill="1" applyBorder="1" applyAlignment="1">
      <alignment horizontal="left" vertical="center"/>
    </xf>
    <xf numFmtId="0" fontId="55" fillId="5" borderId="0" xfId="0" applyFont="1" applyFill="1" applyBorder="1" applyAlignment="1">
      <alignment horizontal="distributed" vertical="center"/>
    </xf>
    <xf numFmtId="0" fontId="55" fillId="5" borderId="16" xfId="0" applyFont="1" applyFill="1" applyBorder="1" applyAlignment="1">
      <alignment horizontal="center" vertical="center" wrapText="1"/>
    </xf>
    <xf numFmtId="0" fontId="55" fillId="12" borderId="16" xfId="0" applyFont="1" applyFill="1" applyBorder="1">
      <alignment vertical="center"/>
    </xf>
    <xf numFmtId="0" fontId="55" fillId="5" borderId="16" xfId="0" applyFont="1" applyFill="1" applyBorder="1">
      <alignment vertical="center"/>
    </xf>
    <xf numFmtId="176" fontId="55" fillId="12" borderId="16" xfId="0" applyNumberFormat="1" applyFont="1" applyFill="1" applyBorder="1" applyAlignment="1">
      <alignment horizontal="center" vertical="center"/>
    </xf>
    <xf numFmtId="0" fontId="57" fillId="5" borderId="0" xfId="0" applyFont="1" applyFill="1" applyBorder="1" applyAlignment="1">
      <alignment horizontal="left" vertical="top" wrapText="1"/>
    </xf>
    <xf numFmtId="0" fontId="57" fillId="5" borderId="0" xfId="0" applyFont="1" applyFill="1" applyBorder="1" applyAlignment="1">
      <alignment vertical="top" wrapText="1"/>
    </xf>
    <xf numFmtId="0" fontId="55" fillId="5" borderId="91" xfId="0" applyFont="1" applyFill="1" applyBorder="1">
      <alignment vertical="center"/>
    </xf>
    <xf numFmtId="0" fontId="57" fillId="5" borderId="0" xfId="0" applyFont="1" applyFill="1" applyBorder="1" applyAlignment="1">
      <alignment horizontal="right" vertical="top"/>
    </xf>
    <xf numFmtId="0" fontId="35" fillId="5" borderId="16" xfId="0" applyFont="1" applyFill="1" applyBorder="1" applyAlignment="1">
      <alignment horizontal="center" vertical="center"/>
    </xf>
    <xf numFmtId="0" fontId="56" fillId="5" borderId="0" xfId="0" applyFont="1" applyFill="1" applyBorder="1" applyAlignment="1">
      <alignment horizontal="left" vertical="top" wrapText="1"/>
    </xf>
    <xf numFmtId="0" fontId="55" fillId="5" borderId="0" xfId="0" applyFont="1" applyFill="1" applyBorder="1">
      <alignment vertical="center"/>
    </xf>
    <xf numFmtId="0" fontId="55" fillId="5" borderId="32" xfId="0" applyFont="1" applyFill="1" applyBorder="1">
      <alignment vertical="center"/>
    </xf>
    <xf numFmtId="0" fontId="55" fillId="5" borderId="20" xfId="0" applyFont="1" applyFill="1" applyBorder="1" applyAlignment="1">
      <alignment vertical="center" textRotation="255"/>
    </xf>
    <xf numFmtId="0" fontId="55" fillId="5" borderId="14" xfId="0" applyFont="1" applyFill="1" applyBorder="1" applyAlignment="1">
      <alignment vertical="center" textRotation="255"/>
    </xf>
    <xf numFmtId="0" fontId="55" fillId="5" borderId="19" xfId="0" applyFont="1" applyFill="1" applyBorder="1" applyAlignment="1">
      <alignment vertical="center" textRotation="255"/>
    </xf>
    <xf numFmtId="0" fontId="55" fillId="5" borderId="16" xfId="0" applyFont="1" applyFill="1" applyBorder="1" applyAlignment="1">
      <alignment vertical="center" textRotation="255"/>
    </xf>
    <xf numFmtId="0" fontId="57" fillId="5" borderId="33" xfId="0" applyFont="1" applyFill="1" applyBorder="1" applyAlignment="1">
      <alignment horizontal="right" vertical="center"/>
    </xf>
    <xf numFmtId="0" fontId="55" fillId="5" borderId="20" xfId="0" applyFont="1" applyFill="1" applyBorder="1">
      <alignment vertical="center"/>
    </xf>
    <xf numFmtId="0" fontId="55" fillId="5" borderId="14" xfId="0" applyFont="1" applyFill="1" applyBorder="1">
      <alignment vertical="center"/>
    </xf>
    <xf numFmtId="0" fontId="55" fillId="5" borderId="19" xfId="0" applyFont="1" applyFill="1" applyBorder="1">
      <alignment vertical="center"/>
    </xf>
    <xf numFmtId="176" fontId="55" fillId="5" borderId="16" xfId="0" applyNumberFormat="1" applyFont="1" applyFill="1" applyBorder="1">
      <alignment vertical="center"/>
    </xf>
    <xf numFmtId="184" fontId="55" fillId="12" borderId="16" xfId="0" applyNumberFormat="1" applyFont="1" applyFill="1" applyBorder="1" applyAlignment="1">
      <alignment horizontal="center" vertical="center"/>
    </xf>
    <xf numFmtId="49" fontId="57" fillId="5" borderId="0" xfId="0" applyNumberFormat="1" applyFont="1" applyFill="1" applyBorder="1" applyAlignment="1">
      <alignment horizontal="left" vertical="top" wrapText="1"/>
    </xf>
    <xf numFmtId="0" fontId="58" fillId="9" borderId="88" xfId="8" applyFont="1" applyFill="1" applyBorder="1" applyAlignment="1">
      <alignment horizontal="center" vertical="center" textRotation="255"/>
    </xf>
    <xf numFmtId="0" fontId="58" fillId="9" borderId="89" xfId="8" applyFont="1" applyFill="1" applyBorder="1" applyAlignment="1">
      <alignment horizontal="center" vertical="center" textRotation="255"/>
    </xf>
    <xf numFmtId="0" fontId="58" fillId="9" borderId="90" xfId="8" applyFont="1" applyFill="1" applyBorder="1" applyAlignment="1">
      <alignment horizontal="center" vertical="center" textRotation="255"/>
    </xf>
    <xf numFmtId="0" fontId="57" fillId="5" borderId="0" xfId="0" applyFont="1" applyFill="1" applyBorder="1" applyAlignment="1">
      <alignment horizontal="right" vertical="center"/>
    </xf>
    <xf numFmtId="0" fontId="57" fillId="5" borderId="0" xfId="0" applyFont="1" applyFill="1" applyBorder="1">
      <alignment vertical="center"/>
    </xf>
    <xf numFmtId="0" fontId="57" fillId="5" borderId="0" xfId="0" applyFont="1" applyFill="1" applyBorder="1" applyAlignment="1">
      <alignment horizontal="left" vertical="center" wrapText="1"/>
    </xf>
    <xf numFmtId="49" fontId="10" fillId="5" borderId="0" xfId="0" applyNumberFormat="1" applyFont="1" applyFill="1" applyBorder="1" applyAlignment="1" applyProtection="1">
      <alignment horizontal="center" vertical="center"/>
      <protection hidden="1"/>
    </xf>
    <xf numFmtId="0" fontId="10" fillId="5" borderId="0" xfId="0" applyFont="1" applyFill="1" applyBorder="1" applyAlignment="1" applyProtection="1">
      <alignment horizontal="justify" vertical="center"/>
      <protection locked="0"/>
    </xf>
    <xf numFmtId="0" fontId="19" fillId="5" borderId="0" xfId="0" applyFont="1" applyFill="1" applyBorder="1" applyAlignment="1" applyProtection="1">
      <alignment horizontal="left" vertical="center" indent="1"/>
      <protection locked="0"/>
    </xf>
    <xf numFmtId="178" fontId="10" fillId="5" borderId="0" xfId="0" applyNumberFormat="1" applyFont="1" applyFill="1" applyBorder="1" applyAlignment="1" applyProtection="1">
      <alignment horizontal="distributed" vertical="center"/>
      <protection hidden="1"/>
    </xf>
    <xf numFmtId="177" fontId="10" fillId="5" borderId="0" xfId="0" applyNumberFormat="1" applyFont="1" applyFill="1" applyBorder="1" applyAlignment="1" applyProtection="1">
      <alignment horizontal="left" vertical="center"/>
      <protection locked="0"/>
    </xf>
    <xf numFmtId="0" fontId="10" fillId="5" borderId="0" xfId="0" applyFont="1" applyFill="1" applyBorder="1" applyAlignment="1" applyProtection="1">
      <alignment horizontal="center" vertical="center"/>
      <protection locked="0"/>
    </xf>
    <xf numFmtId="0" fontId="10" fillId="5" borderId="0" xfId="0" applyFont="1" applyFill="1" applyBorder="1" applyAlignment="1" applyProtection="1">
      <alignment horizontal="right" vertical="center"/>
      <protection locked="0"/>
    </xf>
    <xf numFmtId="0" fontId="10" fillId="5" borderId="0" xfId="0" applyFont="1" applyFill="1" applyBorder="1" applyAlignment="1" applyProtection="1">
      <alignment horizontal="distributed" vertical="center"/>
      <protection locked="0"/>
    </xf>
    <xf numFmtId="0" fontId="19" fillId="5" borderId="0" xfId="0" applyNumberFormat="1" applyFont="1" applyFill="1" applyBorder="1" applyAlignment="1" applyProtection="1">
      <alignment horizontal="left" vertical="center"/>
      <protection locked="0"/>
    </xf>
    <xf numFmtId="183" fontId="10" fillId="5" borderId="0" xfId="0" applyNumberFormat="1" applyFont="1" applyFill="1" applyBorder="1" applyAlignment="1" applyProtection="1">
      <alignment horizontal="right" vertical="center"/>
      <protection locked="0"/>
    </xf>
    <xf numFmtId="178" fontId="10" fillId="5" borderId="0" xfId="0" applyNumberFormat="1" applyFont="1" applyFill="1" applyBorder="1" applyAlignment="1" applyProtection="1">
      <alignment horizontal="left" vertical="center"/>
      <protection locked="0"/>
    </xf>
    <xf numFmtId="0" fontId="33" fillId="5" borderId="0" xfId="0" applyFont="1" applyFill="1" applyBorder="1" applyAlignment="1">
      <alignment horizontal="center" vertical="center"/>
    </xf>
    <xf numFmtId="0" fontId="35" fillId="5" borderId="32" xfId="0" applyFont="1" applyFill="1" applyBorder="1" applyAlignment="1">
      <alignment horizontal="center" vertical="center"/>
    </xf>
    <xf numFmtId="0" fontId="35" fillId="5" borderId="32" xfId="0" applyFont="1" applyFill="1" applyBorder="1" applyAlignment="1">
      <alignment horizontal="left" vertical="center"/>
    </xf>
    <xf numFmtId="0" fontId="35" fillId="5" borderId="32" xfId="0" applyFont="1" applyFill="1" applyBorder="1">
      <alignment vertical="center"/>
    </xf>
    <xf numFmtId="0" fontId="17" fillId="5" borderId="15" xfId="0" applyFont="1" applyFill="1" applyBorder="1" applyAlignment="1">
      <alignment horizontal="center" vertical="center"/>
    </xf>
    <xf numFmtId="0" fontId="17" fillId="5" borderId="24" xfId="0" applyFont="1" applyFill="1" applyBorder="1" applyAlignment="1">
      <alignment horizontal="center" vertical="center" shrinkToFit="1"/>
    </xf>
    <xf numFmtId="0" fontId="17" fillId="5" borderId="56" xfId="0" applyFont="1" applyFill="1" applyBorder="1" applyAlignment="1">
      <alignment horizontal="center" vertical="center" shrinkToFit="1"/>
    </xf>
    <xf numFmtId="0" fontId="35" fillId="5" borderId="24" xfId="0" applyFont="1" applyFill="1" applyBorder="1" applyProtection="1">
      <alignment vertical="center"/>
      <protection locked="0"/>
    </xf>
    <xf numFmtId="0" fontId="35" fillId="5" borderId="56" xfId="0" applyFont="1" applyFill="1" applyBorder="1" applyProtection="1">
      <alignment vertical="center"/>
      <protection locked="0"/>
    </xf>
    <xf numFmtId="0" fontId="59" fillId="0" borderId="16" xfId="0" applyFont="1" applyFill="1" applyBorder="1" applyAlignment="1">
      <alignment horizontal="center" vertical="center"/>
    </xf>
    <xf numFmtId="0" fontId="59" fillId="0" borderId="16" xfId="0" applyFont="1" applyFill="1" applyBorder="1" applyAlignment="1">
      <alignment horizontal="center" vertical="center" wrapText="1"/>
    </xf>
    <xf numFmtId="0" fontId="60" fillId="8" borderId="0" xfId="0" applyFont="1" applyFill="1" applyBorder="1" applyAlignment="1">
      <alignment horizontal="left" vertical="center" indent="1"/>
    </xf>
    <xf numFmtId="0" fontId="35" fillId="5" borderId="16" xfId="0" applyFont="1" applyFill="1" applyBorder="1">
      <alignment vertical="center"/>
    </xf>
    <xf numFmtId="0" fontId="4" fillId="9" borderId="62" xfId="8" applyFill="1" applyBorder="1" applyAlignment="1">
      <alignment horizontal="center" vertical="center"/>
    </xf>
    <xf numFmtId="0" fontId="4" fillId="9" borderId="64" xfId="8" applyFill="1" applyBorder="1" applyAlignment="1">
      <alignment horizontal="center" vertical="center"/>
    </xf>
    <xf numFmtId="0" fontId="4" fillId="9" borderId="66" xfId="8" applyFill="1" applyBorder="1" applyAlignment="1">
      <alignment horizontal="center" vertical="center"/>
    </xf>
    <xf numFmtId="0" fontId="4" fillId="9" borderId="63" xfId="8" applyFill="1" applyBorder="1" applyAlignment="1">
      <alignment horizontal="center" vertical="center"/>
    </xf>
    <xf numFmtId="0" fontId="4" fillId="9" borderId="65" xfId="8" applyFill="1" applyBorder="1" applyAlignment="1">
      <alignment horizontal="center" vertical="center"/>
    </xf>
    <xf numFmtId="0" fontId="4" fillId="9" borderId="67" xfId="8" applyFill="1" applyBorder="1" applyAlignment="1">
      <alignment horizontal="center" vertical="center"/>
    </xf>
    <xf numFmtId="0" fontId="17" fillId="5" borderId="6" xfId="0" applyFont="1" applyFill="1" applyBorder="1" applyAlignment="1">
      <alignment horizontal="center" vertical="center" textRotation="255"/>
    </xf>
    <xf numFmtId="0" fontId="17" fillId="5" borderId="7" xfId="0" applyFont="1" applyFill="1" applyBorder="1" applyAlignment="1">
      <alignment horizontal="center" vertical="center" textRotation="255"/>
    </xf>
    <xf numFmtId="0" fontId="17" fillId="5" borderId="15" xfId="0" applyFont="1" applyFill="1" applyBorder="1" applyAlignment="1">
      <alignment horizontal="center" vertical="center" textRotation="255"/>
    </xf>
    <xf numFmtId="0" fontId="17" fillId="5" borderId="16" xfId="0" applyFont="1" applyFill="1" applyBorder="1" applyAlignment="1">
      <alignment horizontal="center" vertical="center" textRotation="255"/>
    </xf>
    <xf numFmtId="0" fontId="17" fillId="5" borderId="15" xfId="0" applyFont="1" applyFill="1" applyBorder="1" applyAlignment="1">
      <alignment horizontal="distributed" vertical="center" indent="2"/>
    </xf>
    <xf numFmtId="0" fontId="17" fillId="5" borderId="16" xfId="0" applyFont="1" applyFill="1" applyBorder="1" applyAlignment="1">
      <alignment horizontal="distributed" vertical="center" indent="2"/>
    </xf>
    <xf numFmtId="0" fontId="17" fillId="5" borderId="16" xfId="0" applyFont="1" applyFill="1" applyBorder="1" applyAlignment="1">
      <alignment horizontal="center" vertical="center"/>
    </xf>
    <xf numFmtId="0" fontId="17" fillId="5" borderId="58" xfId="0" applyFont="1" applyFill="1" applyBorder="1" applyAlignment="1">
      <alignment horizontal="center" vertical="center"/>
    </xf>
    <xf numFmtId="0" fontId="17" fillId="5" borderId="60" xfId="0" applyFont="1" applyFill="1" applyBorder="1" applyAlignment="1">
      <alignment horizontal="center" vertical="center"/>
    </xf>
    <xf numFmtId="0" fontId="35" fillId="5" borderId="25" xfId="0" applyFont="1" applyFill="1" applyBorder="1" applyProtection="1">
      <alignment vertical="center"/>
      <protection locked="0"/>
    </xf>
    <xf numFmtId="0" fontId="35" fillId="5" borderId="92" xfId="0" applyFont="1" applyFill="1" applyBorder="1" applyProtection="1">
      <alignment vertical="center"/>
      <protection locked="0"/>
    </xf>
    <xf numFmtId="0" fontId="17" fillId="5" borderId="12"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85" xfId="0" applyFont="1" applyFill="1" applyBorder="1" applyAlignment="1">
      <alignment horizontal="center" vertical="center"/>
    </xf>
    <xf numFmtId="0" fontId="17" fillId="5" borderId="83" xfId="0" applyFont="1" applyFill="1" applyBorder="1" applyAlignment="1">
      <alignment horizontal="center" vertical="center"/>
    </xf>
    <xf numFmtId="0" fontId="17" fillId="5" borderId="26" xfId="0" applyFont="1" applyFill="1" applyBorder="1" applyAlignment="1">
      <alignment horizontal="center" vertical="center"/>
    </xf>
    <xf numFmtId="0" fontId="17" fillId="5" borderId="55" xfId="0" applyFont="1" applyFill="1" applyBorder="1" applyAlignment="1">
      <alignment horizontal="center" vertical="center"/>
    </xf>
    <xf numFmtId="0" fontId="20" fillId="5" borderId="16" xfId="7" applyFont="1" applyFill="1" applyBorder="1" applyAlignment="1">
      <alignment horizontal="center" vertical="center" shrinkToFit="1"/>
    </xf>
    <xf numFmtId="0" fontId="62" fillId="5" borderId="0" xfId="6" applyFont="1" applyFill="1" applyBorder="1" applyAlignment="1">
      <alignment horizontal="distributed" indent="12"/>
    </xf>
    <xf numFmtId="49" fontId="20" fillId="5" borderId="45" xfId="6" applyNumberFormat="1" applyFont="1" applyFill="1" applyBorder="1" applyAlignment="1" applyProtection="1">
      <alignment horizontal="left" vertical="center"/>
      <protection locked="0"/>
    </xf>
    <xf numFmtId="49" fontId="20" fillId="5" borderId="46" xfId="6" applyNumberFormat="1" applyFont="1" applyFill="1" applyBorder="1" applyAlignment="1" applyProtection="1">
      <alignment horizontal="left" vertical="center"/>
      <protection locked="0"/>
    </xf>
    <xf numFmtId="49" fontId="19" fillId="5" borderId="0" xfId="5" applyNumberFormat="1" applyFont="1" applyFill="1" applyBorder="1" applyAlignment="1">
      <alignment horizontal="center"/>
    </xf>
    <xf numFmtId="0" fontId="19" fillId="5" borderId="0" xfId="5" applyFont="1" applyFill="1" applyBorder="1" applyAlignment="1">
      <alignment horizontal="center"/>
    </xf>
    <xf numFmtId="0" fontId="20" fillId="5" borderId="0" xfId="0" applyFont="1" applyFill="1" applyBorder="1" applyAlignment="1" applyProtection="1">
      <alignment horizontal="center" vertical="center"/>
      <protection hidden="1"/>
    </xf>
    <xf numFmtId="0" fontId="20" fillId="5" borderId="0" xfId="7" applyFont="1" applyFill="1" applyBorder="1" applyAlignment="1" applyProtection="1">
      <alignment horizontal="left" vertical="center" shrinkToFit="1"/>
      <protection hidden="1"/>
    </xf>
    <xf numFmtId="0" fontId="20" fillId="5" borderId="37" xfId="7" applyFont="1" applyFill="1" applyBorder="1" applyAlignment="1" applyProtection="1">
      <alignment horizontal="left" vertical="center" shrinkToFit="1"/>
      <protection hidden="1"/>
    </xf>
    <xf numFmtId="0" fontId="20" fillId="5" borderId="0" xfId="7" applyFont="1" applyFill="1" applyBorder="1" applyAlignment="1" applyProtection="1">
      <alignment horizontal="left" vertical="center" indent="2" shrinkToFit="1"/>
      <protection hidden="1"/>
    </xf>
    <xf numFmtId="0" fontId="20" fillId="5" borderId="37" xfId="7" applyFont="1" applyFill="1" applyBorder="1" applyAlignment="1" applyProtection="1">
      <alignment horizontal="left" vertical="center" indent="2" shrinkToFit="1"/>
      <protection hidden="1"/>
    </xf>
    <xf numFmtId="0" fontId="19" fillId="5" borderId="81" xfId="6" applyFont="1" applyFill="1" applyBorder="1" applyAlignment="1" applyProtection="1">
      <alignment horizontal="distributed" vertical="center" indent="1"/>
      <protection hidden="1"/>
    </xf>
    <xf numFmtId="0" fontId="19" fillId="5" borderId="24" xfId="6" applyFont="1" applyFill="1" applyBorder="1" applyAlignment="1" applyProtection="1">
      <alignment horizontal="left" vertical="center" indent="1" shrinkToFit="1"/>
      <protection hidden="1"/>
    </xf>
    <xf numFmtId="0" fontId="19" fillId="5" borderId="30" xfId="6" applyFont="1" applyFill="1" applyBorder="1" applyAlignment="1" applyProtection="1">
      <alignment horizontal="left" vertical="center" indent="1" shrinkToFit="1"/>
      <protection hidden="1"/>
    </xf>
    <xf numFmtId="0" fontId="19" fillId="5" borderId="39" xfId="6" applyFont="1" applyFill="1" applyBorder="1" applyAlignment="1" applyProtection="1">
      <alignment horizontal="left" vertical="center" indent="1" shrinkToFit="1"/>
      <protection hidden="1"/>
    </xf>
    <xf numFmtId="0" fontId="19" fillId="5" borderId="99" xfId="6" applyFont="1" applyFill="1" applyBorder="1" applyAlignment="1" applyProtection="1">
      <alignment horizontal="left" vertical="center" indent="1" shrinkToFit="1"/>
      <protection locked="0"/>
    </xf>
    <xf numFmtId="0" fontId="19" fillId="5" borderId="105" xfId="6" applyFont="1" applyFill="1" applyBorder="1" applyAlignment="1" applyProtection="1">
      <alignment horizontal="left" vertical="center" indent="1" shrinkToFit="1"/>
      <protection locked="0"/>
    </xf>
    <xf numFmtId="0" fontId="19" fillId="5" borderId="116" xfId="6" applyFont="1" applyFill="1" applyBorder="1" applyAlignment="1" applyProtection="1">
      <alignment horizontal="left" vertical="center" indent="1" shrinkToFit="1"/>
      <protection locked="0"/>
    </xf>
    <xf numFmtId="0" fontId="19" fillId="5" borderId="100" xfId="6" applyFont="1" applyFill="1" applyBorder="1" applyAlignment="1" applyProtection="1">
      <alignment horizontal="left" vertical="center" indent="1" shrinkToFit="1"/>
      <protection locked="0"/>
    </xf>
    <xf numFmtId="0" fontId="19" fillId="5" borderId="106" xfId="6" applyFont="1" applyFill="1" applyBorder="1" applyAlignment="1" applyProtection="1">
      <alignment horizontal="left" vertical="center" indent="1" shrinkToFit="1"/>
      <protection locked="0"/>
    </xf>
    <xf numFmtId="0" fontId="19" fillId="5" borderId="117" xfId="6" applyFont="1" applyFill="1" applyBorder="1" applyAlignment="1" applyProtection="1">
      <alignment horizontal="left" vertical="center" indent="1" shrinkToFit="1"/>
      <protection locked="0"/>
    </xf>
    <xf numFmtId="0" fontId="19" fillId="5" borderId="7" xfId="6" applyFont="1" applyFill="1" applyBorder="1" applyAlignment="1" applyProtection="1">
      <alignment horizontal="distributed" vertical="center" indent="1"/>
      <protection hidden="1"/>
    </xf>
    <xf numFmtId="0" fontId="19" fillId="5" borderId="27" xfId="6" applyFont="1" applyFill="1" applyBorder="1" applyAlignment="1" applyProtection="1">
      <alignment horizontal="left" vertical="center" wrapText="1" indent="1"/>
      <protection hidden="1"/>
    </xf>
    <xf numFmtId="0" fontId="19" fillId="5" borderId="33" xfId="6" applyFont="1" applyFill="1" applyBorder="1" applyAlignment="1" applyProtection="1">
      <alignment horizontal="left" vertical="center" wrapText="1" indent="1"/>
      <protection hidden="1"/>
    </xf>
    <xf numFmtId="0" fontId="19" fillId="5" borderId="42" xfId="6" applyFont="1" applyFill="1" applyBorder="1" applyAlignment="1" applyProtection="1">
      <alignment horizontal="left" vertical="center" wrapText="1" indent="1"/>
      <protection hidden="1"/>
    </xf>
    <xf numFmtId="185" fontId="19" fillId="5" borderId="27" xfId="6" applyNumberFormat="1" applyFont="1" applyFill="1" applyBorder="1" applyAlignment="1" applyProtection="1">
      <alignment horizontal="left" vertical="center" indent="1"/>
      <protection hidden="1"/>
    </xf>
    <xf numFmtId="185" fontId="19" fillId="5" borderId="33" xfId="6" applyNumberFormat="1" applyFont="1" applyFill="1" applyBorder="1" applyAlignment="1" applyProtection="1">
      <alignment horizontal="left" vertical="center" indent="1"/>
      <protection hidden="1"/>
    </xf>
    <xf numFmtId="185" fontId="19" fillId="5" borderId="42" xfId="6" applyNumberFormat="1" applyFont="1" applyFill="1" applyBorder="1" applyAlignment="1" applyProtection="1">
      <alignment horizontal="left" vertical="center" indent="1"/>
      <protection hidden="1"/>
    </xf>
    <xf numFmtId="185" fontId="19" fillId="5" borderId="22" xfId="6" applyNumberFormat="1" applyFont="1" applyFill="1" applyBorder="1" applyAlignment="1" applyProtection="1">
      <alignment horizontal="left" vertical="center" indent="1"/>
      <protection hidden="1"/>
    </xf>
    <xf numFmtId="185" fontId="19" fillId="5" borderId="0" xfId="6" applyNumberFormat="1" applyFont="1" applyFill="1" applyBorder="1" applyAlignment="1" applyProtection="1">
      <alignment horizontal="left" vertical="center" indent="1"/>
      <protection hidden="1"/>
    </xf>
    <xf numFmtId="185" fontId="19" fillId="5" borderId="37" xfId="6" applyNumberFormat="1" applyFont="1" applyFill="1" applyBorder="1" applyAlignment="1" applyProtection="1">
      <alignment horizontal="left" vertical="center" indent="1"/>
      <protection hidden="1"/>
    </xf>
    <xf numFmtId="0" fontId="19" fillId="5" borderId="82" xfId="6" applyFont="1" applyFill="1" applyBorder="1" applyAlignment="1" applyProtection="1">
      <alignment horizontal="distributed" vertical="center" indent="1"/>
      <protection hidden="1"/>
    </xf>
    <xf numFmtId="0" fontId="19" fillId="5" borderId="33" xfId="6" applyFont="1" applyFill="1" applyBorder="1" applyAlignment="1" applyProtection="1">
      <alignment horizontal="distributed" vertical="center" indent="1"/>
      <protection hidden="1"/>
    </xf>
    <xf numFmtId="0" fontId="19" fillId="5" borderId="57" xfId="0" applyFont="1" applyFill="1" applyBorder="1" applyAlignment="1" applyProtection="1">
      <alignment horizontal="distributed" vertical="center" indent="1"/>
      <protection hidden="1"/>
    </xf>
    <xf numFmtId="0" fontId="19" fillId="5" borderId="80" xfId="6" applyFont="1" applyFill="1" applyBorder="1" applyAlignment="1" applyProtection="1">
      <alignment horizontal="distributed" vertical="center" indent="1"/>
      <protection hidden="1"/>
    </xf>
    <xf numFmtId="0" fontId="19" fillId="5" borderId="32" xfId="6" applyFont="1" applyFill="1" applyBorder="1" applyAlignment="1" applyProtection="1">
      <alignment horizontal="distributed" vertical="center" indent="1"/>
      <protection hidden="1"/>
    </xf>
    <xf numFmtId="0" fontId="19" fillId="5" borderId="55" xfId="6" applyFont="1" applyFill="1" applyBorder="1" applyAlignment="1" applyProtection="1">
      <alignment horizontal="distributed" vertical="center" indent="1"/>
      <protection hidden="1"/>
    </xf>
    <xf numFmtId="176" fontId="19" fillId="5" borderId="27" xfId="6" applyNumberFormat="1" applyFont="1" applyFill="1" applyBorder="1" applyAlignment="1" applyProtection="1">
      <alignment horizontal="right" vertical="center" indent="1"/>
      <protection hidden="1"/>
    </xf>
    <xf numFmtId="176" fontId="19" fillId="5" borderId="33" xfId="6" applyNumberFormat="1" applyFont="1" applyFill="1" applyBorder="1" applyAlignment="1" applyProtection="1">
      <alignment horizontal="right" vertical="center" indent="1"/>
      <protection hidden="1"/>
    </xf>
    <xf numFmtId="176" fontId="19" fillId="5" borderId="26" xfId="6" applyNumberFormat="1" applyFont="1" applyFill="1" applyBorder="1" applyAlignment="1" applyProtection="1">
      <alignment horizontal="right" vertical="center" indent="1"/>
      <protection hidden="1"/>
    </xf>
    <xf numFmtId="176" fontId="19" fillId="5" borderId="32" xfId="6" applyNumberFormat="1" applyFont="1" applyFill="1" applyBorder="1" applyAlignment="1" applyProtection="1">
      <alignment horizontal="right" vertical="center" indent="1"/>
      <protection hidden="1"/>
    </xf>
    <xf numFmtId="185" fontId="19" fillId="5" borderId="32" xfId="6" applyNumberFormat="1" applyFont="1" applyFill="1" applyBorder="1" applyAlignment="1" applyProtection="1">
      <alignment horizontal="left" vertical="center" indent="1"/>
      <protection hidden="1"/>
    </xf>
    <xf numFmtId="176" fontId="19" fillId="5" borderId="33" xfId="6" applyNumberFormat="1" applyFont="1" applyFill="1" applyBorder="1" applyAlignment="1" applyProtection="1">
      <alignment horizontal="left" vertical="center" indent="1"/>
      <protection hidden="1"/>
    </xf>
    <xf numFmtId="176" fontId="19" fillId="5" borderId="32" xfId="6" applyNumberFormat="1" applyFont="1" applyFill="1" applyBorder="1" applyAlignment="1" applyProtection="1">
      <alignment horizontal="left" vertical="center" indent="1"/>
      <protection hidden="1"/>
    </xf>
    <xf numFmtId="0" fontId="19" fillId="5" borderId="27" xfId="6" applyFont="1" applyFill="1" applyBorder="1" applyAlignment="1" applyProtection="1">
      <alignment horizontal="left" vertical="center" indent="1"/>
      <protection hidden="1"/>
    </xf>
    <xf numFmtId="0" fontId="19" fillId="5" borderId="33" xfId="6" applyFont="1" applyFill="1" applyBorder="1" applyAlignment="1" applyProtection="1">
      <alignment horizontal="left" vertical="center" indent="1"/>
      <protection hidden="1"/>
    </xf>
    <xf numFmtId="0" fontId="19" fillId="5" borderId="42" xfId="6" applyFont="1" applyFill="1" applyBorder="1" applyAlignment="1" applyProtection="1">
      <alignment horizontal="left" vertical="center" indent="1"/>
      <protection hidden="1"/>
    </xf>
    <xf numFmtId="0" fontId="19" fillId="5" borderId="26" xfId="6" applyFont="1" applyFill="1" applyBorder="1" applyAlignment="1" applyProtection="1">
      <alignment horizontal="left" vertical="center" indent="1"/>
      <protection hidden="1"/>
    </xf>
    <xf numFmtId="0" fontId="19" fillId="5" borderId="32" xfId="6" applyFont="1" applyFill="1" applyBorder="1" applyAlignment="1" applyProtection="1">
      <alignment horizontal="left" vertical="center" indent="1"/>
      <protection hidden="1"/>
    </xf>
    <xf numFmtId="0" fontId="19" fillId="5" borderId="41" xfId="6" applyFont="1" applyFill="1" applyBorder="1" applyAlignment="1" applyProtection="1">
      <alignment horizontal="left" vertical="center" indent="1"/>
      <protection hidden="1"/>
    </xf>
    <xf numFmtId="0" fontId="19" fillId="5" borderId="9" xfId="6" applyFont="1" applyFill="1" applyBorder="1" applyAlignment="1" applyProtection="1">
      <alignment horizontal="distributed" vertical="center" indent="1" shrinkToFit="1"/>
      <protection locked="0"/>
    </xf>
    <xf numFmtId="0" fontId="19" fillId="5" borderId="0" xfId="6" applyFont="1" applyFill="1" applyBorder="1" applyAlignment="1" applyProtection="1">
      <alignment horizontal="distributed" vertical="center" indent="1" shrinkToFit="1"/>
      <protection locked="0"/>
    </xf>
    <xf numFmtId="0" fontId="19" fillId="5" borderId="18" xfId="6" applyFont="1" applyFill="1" applyBorder="1" applyAlignment="1" applyProtection="1">
      <alignment horizontal="distributed" vertical="center" indent="1" shrinkToFit="1"/>
      <protection locked="0"/>
    </xf>
    <xf numFmtId="0" fontId="19" fillId="5" borderId="80" xfId="6" applyFont="1" applyFill="1" applyBorder="1" applyAlignment="1" applyProtection="1">
      <alignment horizontal="distributed" vertical="center" indent="1" shrinkToFit="1"/>
      <protection locked="0"/>
    </xf>
    <xf numFmtId="0" fontId="19" fillId="5" borderId="32" xfId="6" applyFont="1" applyFill="1" applyBorder="1" applyAlignment="1" applyProtection="1">
      <alignment horizontal="distributed" vertical="center" indent="1" shrinkToFit="1"/>
      <protection locked="0"/>
    </xf>
    <xf numFmtId="0" fontId="19" fillId="5" borderId="55" xfId="6" applyFont="1" applyFill="1" applyBorder="1" applyAlignment="1" applyProtection="1">
      <alignment horizontal="distributed" vertical="center" indent="1" shrinkToFit="1"/>
      <protection locked="0"/>
    </xf>
    <xf numFmtId="0" fontId="19" fillId="5" borderId="101" xfId="6" applyFont="1" applyFill="1" applyBorder="1" applyAlignment="1" applyProtection="1">
      <alignment horizontal="left" vertical="center" indent="1" shrinkToFit="1"/>
      <protection locked="0"/>
    </xf>
    <xf numFmtId="0" fontId="19" fillId="5" borderId="107" xfId="6" applyFont="1" applyFill="1" applyBorder="1" applyAlignment="1" applyProtection="1">
      <alignment horizontal="left" vertical="center" indent="1" shrinkToFit="1"/>
      <protection locked="0"/>
    </xf>
    <xf numFmtId="0" fontId="19" fillId="5" borderId="118" xfId="6" applyFont="1" applyFill="1" applyBorder="1" applyAlignment="1" applyProtection="1">
      <alignment horizontal="left" vertical="center" indent="1" shrinkToFit="1"/>
      <protection locked="0"/>
    </xf>
    <xf numFmtId="0" fontId="19" fillId="5" borderId="99" xfId="6" applyFont="1" applyFill="1" applyBorder="1" applyAlignment="1" applyProtection="1">
      <alignment horizontal="left" vertical="center" shrinkToFit="1"/>
      <protection locked="0"/>
    </xf>
    <xf numFmtId="0" fontId="19" fillId="5" borderId="105" xfId="6" applyFont="1" applyFill="1" applyBorder="1" applyAlignment="1" applyProtection="1">
      <alignment horizontal="left" vertical="center" shrinkToFit="1"/>
      <protection locked="0"/>
    </xf>
    <xf numFmtId="0" fontId="19" fillId="5" borderId="116" xfId="6" applyFont="1" applyFill="1" applyBorder="1" applyAlignment="1" applyProtection="1">
      <alignment horizontal="left" vertical="center" shrinkToFit="1"/>
      <protection locked="0"/>
    </xf>
    <xf numFmtId="0" fontId="19" fillId="5" borderId="100" xfId="6" applyFont="1" applyFill="1" applyBorder="1" applyAlignment="1" applyProtection="1">
      <alignment horizontal="left" vertical="center" shrinkToFit="1"/>
      <protection locked="0"/>
    </xf>
    <xf numFmtId="0" fontId="19" fillId="5" borderId="106" xfId="6" applyFont="1" applyFill="1" applyBorder="1" applyAlignment="1" applyProtection="1">
      <alignment horizontal="left" vertical="center" shrinkToFit="1"/>
      <protection locked="0"/>
    </xf>
    <xf numFmtId="0" fontId="19" fillId="5" borderId="117" xfId="6" applyFont="1" applyFill="1" applyBorder="1" applyAlignment="1" applyProtection="1">
      <alignment horizontal="left" vertical="center" shrinkToFit="1"/>
      <protection locked="0"/>
    </xf>
    <xf numFmtId="0" fontId="19" fillId="5" borderId="102" xfId="6" applyFont="1" applyFill="1" applyBorder="1" applyAlignment="1" applyProtection="1">
      <alignment horizontal="left" vertical="center" shrinkToFit="1"/>
      <protection locked="0"/>
    </xf>
    <xf numFmtId="0" fontId="19" fillId="5" borderId="108" xfId="6" applyFont="1" applyFill="1" applyBorder="1" applyAlignment="1" applyProtection="1">
      <alignment horizontal="left" vertical="center" shrinkToFit="1"/>
      <protection locked="0"/>
    </xf>
    <xf numFmtId="0" fontId="19" fillId="5" borderId="119" xfId="6" applyFont="1" applyFill="1" applyBorder="1" applyAlignment="1" applyProtection="1">
      <alignment horizontal="left" vertical="center" shrinkToFit="1"/>
      <protection locked="0"/>
    </xf>
    <xf numFmtId="0" fontId="12" fillId="5" borderId="24" xfId="6" applyFont="1" applyFill="1" applyBorder="1" applyAlignment="1">
      <alignment horizontal="center" vertical="center" shrinkToFit="1"/>
    </xf>
    <xf numFmtId="0" fontId="12" fillId="5" borderId="56" xfId="6" applyFont="1" applyFill="1" applyBorder="1" applyAlignment="1">
      <alignment horizontal="center" vertical="center" shrinkToFit="1"/>
    </xf>
    <xf numFmtId="0" fontId="12" fillId="5" borderId="16" xfId="5" applyFont="1" applyFill="1" applyBorder="1" applyAlignment="1">
      <alignment horizontal="center" vertical="center" shrinkToFit="1"/>
    </xf>
    <xf numFmtId="0" fontId="19" fillId="5" borderId="0" xfId="0" applyFont="1" applyFill="1" applyBorder="1" applyAlignment="1" applyProtection="1">
      <alignment vertical="center"/>
      <protection locked="0"/>
    </xf>
    <xf numFmtId="0" fontId="19" fillId="5" borderId="0" xfId="6" applyFont="1" applyFill="1" applyBorder="1" applyAlignment="1">
      <alignment vertical="center"/>
    </xf>
    <xf numFmtId="0" fontId="19" fillId="5" borderId="93" xfId="6" applyFont="1" applyFill="1" applyBorder="1" applyAlignment="1">
      <alignment horizontal="distributed" vertical="center" indent="2"/>
    </xf>
    <xf numFmtId="0" fontId="19" fillId="5" borderId="97" xfId="6" applyFont="1" applyFill="1" applyBorder="1" applyAlignment="1">
      <alignment horizontal="distributed" vertical="center" indent="2"/>
    </xf>
    <xf numFmtId="0" fontId="19" fillId="5" borderId="103" xfId="6" applyFont="1" applyFill="1" applyBorder="1" applyAlignment="1">
      <alignment horizontal="distributed" vertical="center" indent="2"/>
    </xf>
    <xf numFmtId="0" fontId="19" fillId="5" borderId="16" xfId="6" applyFont="1" applyFill="1" applyBorder="1" applyAlignment="1" applyProtection="1">
      <alignment vertical="center"/>
      <protection locked="0"/>
    </xf>
    <xf numFmtId="0" fontId="19" fillId="5" borderId="49" xfId="6" applyFont="1" applyFill="1" applyBorder="1" applyAlignment="1" applyProtection="1">
      <alignment vertical="center"/>
      <protection locked="0"/>
    </xf>
    <xf numFmtId="0" fontId="19" fillId="5" borderId="54" xfId="6" applyFont="1" applyFill="1" applyBorder="1" applyAlignment="1">
      <alignment horizontal="center" vertical="center"/>
    </xf>
    <xf numFmtId="0" fontId="19" fillId="5" borderId="49" xfId="6" applyFont="1" applyFill="1" applyBorder="1" applyAlignment="1">
      <alignment horizontal="center" vertical="center"/>
    </xf>
    <xf numFmtId="0" fontId="19" fillId="5" borderId="113" xfId="6" applyFont="1" applyFill="1" applyBorder="1" applyAlignment="1" applyProtection="1">
      <alignment vertical="center"/>
      <protection locked="0"/>
    </xf>
    <xf numFmtId="0" fontId="19" fillId="5" borderId="30" xfId="6" applyFont="1" applyFill="1" applyBorder="1" applyAlignment="1" applyProtection="1">
      <alignment vertical="center"/>
      <protection locked="0"/>
    </xf>
    <xf numFmtId="0" fontId="19" fillId="5" borderId="30" xfId="6" applyFont="1" applyFill="1" applyBorder="1" applyAlignment="1">
      <alignment vertical="center"/>
    </xf>
    <xf numFmtId="0" fontId="19" fillId="5" borderId="115" xfId="6" applyFont="1" applyFill="1" applyBorder="1" applyAlignment="1">
      <alignment vertical="center"/>
    </xf>
    <xf numFmtId="0" fontId="19" fillId="5" borderId="20" xfId="6" applyFont="1" applyFill="1" applyBorder="1" applyAlignment="1" applyProtection="1">
      <alignment vertical="center"/>
      <protection locked="0"/>
    </xf>
    <xf numFmtId="0" fontId="19" fillId="5" borderId="50" xfId="6" applyFont="1" applyFill="1" applyBorder="1" applyAlignment="1" applyProtection="1">
      <alignment vertical="center"/>
      <protection locked="0"/>
    </xf>
    <xf numFmtId="0" fontId="19" fillId="5" borderId="95" xfId="6" applyFont="1" applyFill="1" applyBorder="1" applyAlignment="1">
      <alignment vertical="center"/>
    </xf>
    <xf numFmtId="0" fontId="19" fillId="5" borderId="98" xfId="6" applyFont="1" applyFill="1" applyBorder="1" applyAlignment="1" applyProtection="1">
      <alignment vertical="center"/>
      <protection locked="0"/>
    </xf>
    <xf numFmtId="0" fontId="19" fillId="5" borderId="104" xfId="6" applyFont="1" applyFill="1" applyBorder="1" applyAlignment="1" applyProtection="1">
      <alignment vertical="center"/>
      <protection locked="0"/>
    </xf>
    <xf numFmtId="0" fontId="19" fillId="5" borderId="93" xfId="6" applyFont="1" applyFill="1" applyBorder="1" applyAlignment="1">
      <alignment horizontal="center" vertical="center"/>
    </xf>
    <xf numFmtId="0" fontId="19" fillId="5" borderId="97" xfId="6" applyFont="1" applyFill="1" applyBorder="1" applyAlignment="1">
      <alignment horizontal="center" vertical="center"/>
    </xf>
    <xf numFmtId="0" fontId="19" fillId="5" borderId="103" xfId="6" applyFont="1" applyFill="1" applyBorder="1" applyAlignment="1">
      <alignment horizontal="center" vertical="center"/>
    </xf>
    <xf numFmtId="0" fontId="19" fillId="5" borderId="93" xfId="6" applyFont="1" applyFill="1" applyBorder="1" applyAlignment="1" applyProtection="1">
      <alignment vertical="center"/>
      <protection locked="0"/>
    </xf>
    <xf numFmtId="0" fontId="19" fillId="5" borderId="97" xfId="6" applyFont="1" applyFill="1" applyBorder="1" applyAlignment="1" applyProtection="1">
      <alignment vertical="center"/>
      <protection locked="0"/>
    </xf>
    <xf numFmtId="0" fontId="19" fillId="5" borderId="103" xfId="6" applyFont="1" applyFill="1" applyBorder="1" applyAlignment="1" applyProtection="1">
      <alignment vertical="center"/>
      <protection locked="0"/>
    </xf>
    <xf numFmtId="0" fontId="20" fillId="5" borderId="32" xfId="6" applyFont="1" applyFill="1" applyBorder="1" applyAlignment="1">
      <alignment horizontal="center"/>
    </xf>
    <xf numFmtId="0" fontId="19" fillId="5" borderId="16" xfId="6" applyFont="1" applyFill="1" applyBorder="1" applyAlignment="1">
      <alignment horizontal="distributed" vertical="center" indent="1"/>
    </xf>
    <xf numFmtId="0" fontId="19" fillId="5" borderId="0" xfId="6" applyFont="1" applyFill="1" applyBorder="1" applyAlignment="1">
      <alignment vertical="center" wrapText="1"/>
    </xf>
    <xf numFmtId="49" fontId="18" fillId="5" borderId="0" xfId="6" applyNumberFormat="1" applyFont="1" applyFill="1" applyBorder="1" applyAlignment="1">
      <alignment horizontal="center" vertical="center"/>
    </xf>
    <xf numFmtId="0" fontId="19" fillId="5" borderId="82" xfId="6" applyFont="1" applyFill="1" applyBorder="1" applyAlignment="1" applyProtection="1">
      <alignment horizontal="distributed" vertical="center" indent="1" shrinkToFit="1"/>
      <protection locked="0"/>
    </xf>
    <xf numFmtId="0" fontId="19" fillId="5" borderId="33" xfId="6" applyFont="1" applyFill="1" applyBorder="1" applyAlignment="1" applyProtection="1">
      <alignment horizontal="distributed" vertical="center" indent="1" shrinkToFit="1"/>
      <protection locked="0"/>
    </xf>
    <xf numFmtId="0" fontId="19" fillId="5" borderId="57" xfId="6" applyFont="1" applyFill="1" applyBorder="1" applyAlignment="1" applyProtection="1">
      <alignment horizontal="distributed" vertical="center" indent="1" shrinkToFit="1"/>
      <protection locked="0"/>
    </xf>
    <xf numFmtId="0" fontId="19" fillId="5" borderId="44" xfId="6" applyFont="1" applyFill="1" applyBorder="1" applyAlignment="1" applyProtection="1">
      <alignment horizontal="distributed" vertical="center" indent="1" shrinkToFit="1"/>
      <protection locked="0"/>
    </xf>
    <xf numFmtId="0" fontId="19" fillId="5" borderId="2" xfId="6" applyFont="1" applyFill="1" applyBorder="1" applyAlignment="1" applyProtection="1">
      <alignment horizontal="distributed" vertical="center" indent="1" shrinkToFit="1"/>
      <protection locked="0"/>
    </xf>
    <xf numFmtId="0" fontId="19" fillId="5" borderId="84" xfId="6" applyFont="1" applyFill="1" applyBorder="1" applyAlignment="1" applyProtection="1">
      <alignment horizontal="distributed" vertical="center" indent="1" shrinkToFit="1"/>
      <protection locked="0"/>
    </xf>
    <xf numFmtId="0" fontId="19" fillId="5" borderId="27" xfId="6" applyFont="1" applyFill="1" applyBorder="1" applyAlignment="1">
      <alignment horizontal="center"/>
    </xf>
    <xf numFmtId="0" fontId="19" fillId="5" borderId="57" xfId="6" applyFont="1" applyFill="1" applyBorder="1" applyAlignment="1">
      <alignment horizontal="center"/>
    </xf>
    <xf numFmtId="0" fontId="19" fillId="5" borderId="22" xfId="6" applyFont="1" applyFill="1" applyBorder="1" applyAlignment="1">
      <alignment horizontal="center"/>
    </xf>
    <xf numFmtId="0" fontId="19" fillId="5" borderId="18" xfId="6" applyFont="1" applyFill="1" applyBorder="1" applyAlignment="1">
      <alignment horizontal="center"/>
    </xf>
    <xf numFmtId="0" fontId="19" fillId="5" borderId="26" xfId="6" applyFont="1" applyFill="1" applyBorder="1" applyAlignment="1">
      <alignment horizontal="center"/>
    </xf>
    <xf numFmtId="0" fontId="19" fillId="5" borderId="55" xfId="6" applyFont="1" applyFill="1" applyBorder="1" applyAlignment="1">
      <alignment horizontal="center"/>
    </xf>
    <xf numFmtId="0" fontId="19" fillId="5" borderId="16" xfId="6" applyFont="1" applyFill="1" applyBorder="1" applyAlignment="1">
      <alignment horizontal="center"/>
    </xf>
    <xf numFmtId="0" fontId="20" fillId="5" borderId="16" xfId="6" applyFont="1" applyFill="1" applyBorder="1" applyAlignment="1" applyProtection="1">
      <alignment horizontal="center" vertical="center" shrinkToFit="1"/>
      <protection hidden="1"/>
    </xf>
    <xf numFmtId="0" fontId="29" fillId="8" borderId="0" xfId="0" applyFont="1" applyFill="1" applyBorder="1" applyProtection="1">
      <alignment vertical="center"/>
      <protection hidden="1"/>
    </xf>
    <xf numFmtId="0" fontId="41" fillId="8" borderId="0" xfId="0" applyFont="1" applyFill="1" applyBorder="1" applyAlignment="1" applyProtection="1">
      <alignment horizontal="center" vertical="center"/>
      <protection hidden="1"/>
    </xf>
    <xf numFmtId="0" fontId="20" fillId="5" borderId="0" xfId="7" applyFont="1" applyFill="1" applyBorder="1" applyAlignment="1" applyProtection="1">
      <alignment horizontal="left" vertical="center" indent="1" shrinkToFit="1"/>
      <protection hidden="1"/>
    </xf>
    <xf numFmtId="0" fontId="20" fillId="5" borderId="37" xfId="7" applyFont="1" applyFill="1" applyBorder="1" applyAlignment="1" applyProtection="1">
      <alignment horizontal="left" vertical="center" indent="1" shrinkToFit="1"/>
      <protection hidden="1"/>
    </xf>
    <xf numFmtId="0" fontId="10" fillId="5" borderId="9" xfId="6" applyFont="1" applyFill="1" applyBorder="1" applyAlignment="1" applyProtection="1">
      <alignment horizontal="center" vertical="center"/>
      <protection hidden="1"/>
    </xf>
    <xf numFmtId="0" fontId="10" fillId="5" borderId="37" xfId="6" applyFont="1" applyFill="1" applyBorder="1" applyAlignment="1" applyProtection="1">
      <alignment horizontal="center" vertical="center"/>
      <protection hidden="1"/>
    </xf>
    <xf numFmtId="0" fontId="19" fillId="5" borderId="82" xfId="6" applyFont="1" applyFill="1" applyBorder="1" applyAlignment="1" applyProtection="1">
      <alignment horizontal="distributed" indent="1"/>
      <protection hidden="1"/>
    </xf>
    <xf numFmtId="0" fontId="19" fillId="5" borderId="33" xfId="6" applyFont="1" applyFill="1" applyBorder="1" applyAlignment="1" applyProtection="1">
      <alignment horizontal="distributed" indent="1"/>
      <protection hidden="1"/>
    </xf>
    <xf numFmtId="0" fontId="19" fillId="5" borderId="80" xfId="6" applyFont="1" applyFill="1" applyBorder="1" applyAlignment="1" applyProtection="1">
      <alignment horizontal="distributed" vertical="top" indent="1"/>
      <protection hidden="1"/>
    </xf>
    <xf numFmtId="0" fontId="19" fillId="5" borderId="32" xfId="6" applyFont="1" applyFill="1" applyBorder="1" applyAlignment="1" applyProtection="1">
      <alignment horizontal="distributed" vertical="top" indent="1"/>
      <protection hidden="1"/>
    </xf>
    <xf numFmtId="0" fontId="19" fillId="5" borderId="27" xfId="6" applyFont="1" applyFill="1" applyBorder="1" applyAlignment="1" applyProtection="1">
      <alignment horizontal="left" vertical="center" indent="1"/>
      <protection locked="0"/>
    </xf>
    <xf numFmtId="0" fontId="19" fillId="5" borderId="33" xfId="6" applyFont="1" applyFill="1" applyBorder="1" applyAlignment="1" applyProtection="1">
      <alignment horizontal="left" vertical="center" indent="1"/>
      <protection locked="0"/>
    </xf>
    <xf numFmtId="0" fontId="19" fillId="5" borderId="26" xfId="6" applyFont="1" applyFill="1" applyBorder="1" applyAlignment="1" applyProtection="1">
      <alignment horizontal="left" vertical="center" indent="1"/>
      <protection locked="0"/>
    </xf>
    <xf numFmtId="0" fontId="19" fillId="5" borderId="32" xfId="6" applyFont="1" applyFill="1" applyBorder="1" applyAlignment="1" applyProtection="1">
      <alignment horizontal="left" vertical="center" indent="1"/>
      <protection locked="0"/>
    </xf>
    <xf numFmtId="0" fontId="19" fillId="5" borderId="57" xfId="6" applyFont="1" applyFill="1" applyBorder="1" applyAlignment="1" applyProtection="1">
      <alignment horizontal="left" vertical="center" indent="1"/>
      <protection hidden="1"/>
    </xf>
    <xf numFmtId="0" fontId="19" fillId="5" borderId="55" xfId="6" applyFont="1" applyFill="1" applyBorder="1" applyAlignment="1" applyProtection="1">
      <alignment horizontal="left" vertical="center" indent="1"/>
      <protection hidden="1"/>
    </xf>
    <xf numFmtId="0" fontId="19" fillId="5" borderId="57" xfId="0" applyFont="1" applyFill="1" applyBorder="1" applyAlignment="1" applyProtection="1">
      <alignment horizontal="left" vertical="center"/>
      <protection hidden="1"/>
    </xf>
    <xf numFmtId="0" fontId="19" fillId="5" borderId="55" xfId="0" applyFont="1" applyFill="1" applyBorder="1" applyAlignment="1" applyProtection="1">
      <alignment horizontal="left" vertical="center"/>
      <protection hidden="1"/>
    </xf>
    <xf numFmtId="185" fontId="19" fillId="5" borderId="27" xfId="6" applyNumberFormat="1" applyFont="1" applyFill="1" applyBorder="1" applyAlignment="1" applyProtection="1">
      <alignment horizontal="left" vertical="center" indent="1"/>
      <protection locked="0"/>
    </xf>
    <xf numFmtId="185" fontId="19" fillId="5" borderId="33" xfId="6" applyNumberFormat="1" applyFont="1" applyFill="1" applyBorder="1" applyAlignment="1" applyProtection="1">
      <alignment horizontal="left" vertical="center" indent="1"/>
      <protection locked="0"/>
    </xf>
    <xf numFmtId="185" fontId="19" fillId="5" borderId="26" xfId="6" applyNumberFormat="1" applyFont="1" applyFill="1" applyBorder="1" applyAlignment="1" applyProtection="1">
      <alignment horizontal="left" vertical="center" indent="1"/>
      <protection locked="0"/>
    </xf>
    <xf numFmtId="185" fontId="19" fillId="5" borderId="32" xfId="6" applyNumberFormat="1" applyFont="1" applyFill="1" applyBorder="1" applyAlignment="1" applyProtection="1">
      <alignment horizontal="left" vertical="center" indent="1"/>
      <protection locked="0"/>
    </xf>
    <xf numFmtId="185" fontId="19" fillId="5" borderId="27" xfId="6" applyNumberFormat="1" applyFont="1" applyFill="1" applyBorder="1" applyAlignment="1" applyProtection="1">
      <alignment horizontal="center" vertical="center"/>
      <protection hidden="1"/>
    </xf>
    <xf numFmtId="185" fontId="19" fillId="5" borderId="57" xfId="6" applyNumberFormat="1" applyFont="1" applyFill="1" applyBorder="1" applyAlignment="1" applyProtection="1">
      <alignment horizontal="center" vertical="center"/>
      <protection hidden="1"/>
    </xf>
    <xf numFmtId="185" fontId="19" fillId="5" borderId="26" xfId="6" applyNumberFormat="1" applyFont="1" applyFill="1" applyBorder="1" applyAlignment="1" applyProtection="1">
      <alignment horizontal="center" vertical="center"/>
      <protection hidden="1"/>
    </xf>
    <xf numFmtId="185" fontId="19" fillId="5" borderId="55" xfId="6" applyNumberFormat="1" applyFont="1" applyFill="1" applyBorder="1" applyAlignment="1" applyProtection="1">
      <alignment horizontal="center" vertical="center"/>
      <protection hidden="1"/>
    </xf>
    <xf numFmtId="185" fontId="19" fillId="5" borderId="26" xfId="6" applyNumberFormat="1" applyFont="1" applyFill="1" applyBorder="1" applyAlignment="1" applyProtection="1">
      <alignment horizontal="left" vertical="center" indent="1"/>
      <protection hidden="1"/>
    </xf>
    <xf numFmtId="185" fontId="19" fillId="5" borderId="41" xfId="6" applyNumberFormat="1" applyFont="1" applyFill="1" applyBorder="1" applyAlignment="1" applyProtection="1">
      <alignment horizontal="left" vertical="center" indent="1"/>
      <protection hidden="1"/>
    </xf>
    <xf numFmtId="0" fontId="20" fillId="5" borderId="125" xfId="6" applyFont="1" applyFill="1" applyBorder="1" applyAlignment="1" applyProtection="1">
      <alignment horizontal="left" vertical="center" shrinkToFit="1"/>
      <protection locked="0"/>
    </xf>
    <xf numFmtId="0" fontId="20" fillId="5" borderId="122" xfId="6" applyFont="1" applyFill="1" applyBorder="1" applyAlignment="1" applyProtection="1">
      <alignment horizontal="left" vertical="center" shrinkToFit="1"/>
      <protection locked="0"/>
    </xf>
    <xf numFmtId="0" fontId="20" fillId="5" borderId="126" xfId="6" applyFont="1" applyFill="1" applyBorder="1" applyAlignment="1" applyProtection="1">
      <alignment horizontal="left" vertical="center" shrinkToFit="1"/>
      <protection locked="0"/>
    </xf>
    <xf numFmtId="0" fontId="20" fillId="5" borderId="100" xfId="6" applyFont="1" applyFill="1" applyBorder="1" applyAlignment="1" applyProtection="1">
      <alignment horizontal="left" vertical="center" shrinkToFit="1"/>
      <protection locked="0"/>
    </xf>
    <xf numFmtId="0" fontId="20" fillId="5" borderId="106" xfId="6" applyFont="1" applyFill="1" applyBorder="1" applyAlignment="1" applyProtection="1">
      <alignment horizontal="left" vertical="center" shrinkToFit="1"/>
      <protection locked="0"/>
    </xf>
    <xf numFmtId="0" fontId="20" fillId="5" borderId="117" xfId="6" applyFont="1" applyFill="1" applyBorder="1" applyAlignment="1" applyProtection="1">
      <alignment horizontal="left" vertical="center" shrinkToFit="1"/>
      <protection locked="0"/>
    </xf>
    <xf numFmtId="0" fontId="20" fillId="5" borderId="102" xfId="6" applyFont="1" applyFill="1" applyBorder="1" applyAlignment="1" applyProtection="1">
      <alignment horizontal="left" vertical="center" shrinkToFit="1"/>
      <protection locked="0"/>
    </xf>
    <xf numFmtId="0" fontId="20" fillId="5" borderId="108" xfId="6" applyFont="1" applyFill="1" applyBorder="1" applyAlignment="1" applyProtection="1">
      <alignment horizontal="left" vertical="center" shrinkToFit="1"/>
      <protection locked="0"/>
    </xf>
    <xf numFmtId="0" fontId="20" fillId="5" borderId="119" xfId="6" applyFont="1" applyFill="1" applyBorder="1" applyAlignment="1" applyProtection="1">
      <alignment horizontal="left" vertical="center" shrinkToFit="1"/>
      <protection locked="0"/>
    </xf>
    <xf numFmtId="0" fontId="12" fillId="5" borderId="24" xfId="6" applyFont="1" applyFill="1" applyBorder="1" applyAlignment="1" applyProtection="1">
      <alignment horizontal="center" vertical="center" shrinkToFit="1"/>
      <protection hidden="1"/>
    </xf>
    <xf numFmtId="0" fontId="12" fillId="5" borderId="56" xfId="6" applyFont="1" applyFill="1" applyBorder="1" applyAlignment="1" applyProtection="1">
      <alignment horizontal="center" vertical="center" shrinkToFit="1"/>
      <protection hidden="1"/>
    </xf>
    <xf numFmtId="0" fontId="6" fillId="8" borderId="0" xfId="0" applyFont="1" applyFill="1" applyBorder="1" applyAlignment="1" applyProtection="1">
      <alignment horizontal="center" vertical="center" wrapText="1"/>
      <protection hidden="1"/>
    </xf>
    <xf numFmtId="0" fontId="62" fillId="5" borderId="2" xfId="6" applyFont="1" applyFill="1" applyBorder="1" applyAlignment="1" applyProtection="1">
      <alignment horizontal="distributed" indent="12"/>
      <protection hidden="1"/>
    </xf>
    <xf numFmtId="38" fontId="20" fillId="5" borderId="45" xfId="4" applyNumberFormat="1" applyFont="1" applyFill="1" applyBorder="1" applyAlignment="1" applyProtection="1">
      <alignment horizontal="right" vertical="center"/>
      <protection hidden="1"/>
    </xf>
    <xf numFmtId="176" fontId="19" fillId="5" borderId="27" xfId="6" applyNumberFormat="1" applyFont="1" applyFill="1" applyBorder="1" applyAlignment="1" applyProtection="1">
      <alignment horizontal="right" vertical="center"/>
      <protection hidden="1"/>
    </xf>
    <xf numFmtId="176" fontId="19" fillId="5" borderId="33" xfId="6" applyNumberFormat="1" applyFont="1" applyFill="1" applyBorder="1" applyAlignment="1" applyProtection="1">
      <alignment horizontal="right" vertical="center"/>
      <protection hidden="1"/>
    </xf>
    <xf numFmtId="176" fontId="19" fillId="5" borderId="26" xfId="6" applyNumberFormat="1" applyFont="1" applyFill="1" applyBorder="1" applyAlignment="1" applyProtection="1">
      <alignment horizontal="right" vertical="center"/>
      <protection hidden="1"/>
    </xf>
    <xf numFmtId="176" fontId="19" fillId="5" borderId="32" xfId="6" applyNumberFormat="1" applyFont="1" applyFill="1" applyBorder="1" applyAlignment="1" applyProtection="1">
      <alignment horizontal="right" vertical="center"/>
      <protection hidden="1"/>
    </xf>
    <xf numFmtId="176" fontId="19" fillId="5" borderId="33" xfId="4" applyNumberFormat="1" applyFont="1" applyFill="1" applyBorder="1" applyAlignment="1" applyProtection="1">
      <alignment horizontal="left" vertical="center"/>
      <protection hidden="1"/>
    </xf>
    <xf numFmtId="176" fontId="19" fillId="5" borderId="32" xfId="6" applyNumberFormat="1" applyFont="1" applyFill="1" applyBorder="1" applyAlignment="1" applyProtection="1">
      <alignment horizontal="left" vertical="center"/>
      <protection hidden="1"/>
    </xf>
    <xf numFmtId="0" fontId="20" fillId="5" borderId="82" xfId="6" applyFont="1" applyFill="1" applyBorder="1" applyAlignment="1" applyProtection="1">
      <alignment horizontal="distributed" vertical="center" wrapText="1" indent="1" shrinkToFit="1"/>
      <protection hidden="1"/>
    </xf>
    <xf numFmtId="0" fontId="20" fillId="5" borderId="33" xfId="6" applyFont="1" applyFill="1" applyBorder="1" applyAlignment="1" applyProtection="1">
      <alignment horizontal="distributed" vertical="center" wrapText="1" indent="1" shrinkToFit="1"/>
      <protection hidden="1"/>
    </xf>
    <xf numFmtId="0" fontId="20" fillId="5" borderId="57" xfId="6" applyFont="1" applyFill="1" applyBorder="1" applyAlignment="1" applyProtection="1">
      <alignment horizontal="distributed" vertical="center" indent="1" shrinkToFit="1"/>
      <protection hidden="1"/>
    </xf>
    <xf numFmtId="0" fontId="20" fillId="5" borderId="80" xfId="6" applyFont="1" applyFill="1" applyBorder="1" applyAlignment="1" applyProtection="1">
      <alignment horizontal="distributed" vertical="center" indent="1" shrinkToFit="1"/>
      <protection hidden="1"/>
    </xf>
    <xf numFmtId="0" fontId="20" fillId="5" borderId="32" xfId="6" applyFont="1" applyFill="1" applyBorder="1" applyAlignment="1" applyProtection="1">
      <alignment horizontal="distributed" vertical="center" indent="1" shrinkToFit="1"/>
      <protection hidden="1"/>
    </xf>
    <xf numFmtId="0" fontId="20" fillId="5" borderId="55" xfId="6" applyFont="1" applyFill="1" applyBorder="1" applyAlignment="1" applyProtection="1">
      <alignment horizontal="distributed" vertical="center" indent="1" shrinkToFit="1"/>
      <protection hidden="1"/>
    </xf>
    <xf numFmtId="0" fontId="20" fillId="5" borderId="33" xfId="6" applyFont="1" applyFill="1" applyBorder="1" applyAlignment="1" applyProtection="1">
      <alignment horizontal="center" vertical="center" shrinkToFit="1"/>
      <protection hidden="1"/>
    </xf>
    <xf numFmtId="0" fontId="20" fillId="5" borderId="42" xfId="6" applyFont="1" applyFill="1" applyBorder="1" applyAlignment="1" applyProtection="1">
      <alignment horizontal="center" vertical="center" shrinkToFit="1"/>
      <protection hidden="1"/>
    </xf>
    <xf numFmtId="0" fontId="20" fillId="5" borderId="32" xfId="6" applyFont="1" applyFill="1" applyBorder="1" applyAlignment="1" applyProtection="1">
      <alignment horizontal="center" vertical="center" shrinkToFit="1"/>
      <protection hidden="1"/>
    </xf>
    <xf numFmtId="0" fontId="20" fillId="5" borderId="41" xfId="6" applyFont="1" applyFill="1" applyBorder="1" applyAlignment="1" applyProtection="1">
      <alignment horizontal="center" vertical="center" shrinkToFit="1"/>
      <protection hidden="1"/>
    </xf>
    <xf numFmtId="0" fontId="19" fillId="5" borderId="27" xfId="6" applyFont="1" applyFill="1" applyBorder="1" applyAlignment="1" applyProtection="1">
      <alignment horizontal="center"/>
      <protection hidden="1"/>
    </xf>
    <xf numFmtId="0" fontId="19" fillId="5" borderId="57" xfId="6" applyFont="1" applyFill="1" applyBorder="1" applyAlignment="1" applyProtection="1">
      <alignment horizontal="center"/>
      <protection hidden="1"/>
    </xf>
    <xf numFmtId="0" fontId="19" fillId="5" borderId="22" xfId="6" applyFont="1" applyFill="1" applyBorder="1" applyAlignment="1" applyProtection="1">
      <alignment horizontal="center"/>
      <protection hidden="1"/>
    </xf>
    <xf numFmtId="0" fontId="19" fillId="5" borderId="18" xfId="6" applyFont="1" applyFill="1" applyBorder="1" applyAlignment="1" applyProtection="1">
      <alignment horizontal="center"/>
      <protection hidden="1"/>
    </xf>
    <xf numFmtId="0" fontId="19" fillId="5" borderId="26" xfId="6" applyFont="1" applyFill="1" applyBorder="1" applyAlignment="1" applyProtection="1">
      <alignment horizontal="center"/>
      <protection hidden="1"/>
    </xf>
    <xf numFmtId="0" fontId="19" fillId="5" borderId="55" xfId="6" applyFont="1" applyFill="1" applyBorder="1" applyAlignment="1" applyProtection="1">
      <alignment horizontal="center"/>
      <protection hidden="1"/>
    </xf>
    <xf numFmtId="0" fontId="19" fillId="5" borderId="16" xfId="6" applyFont="1" applyFill="1" applyBorder="1" applyAlignment="1" applyProtection="1">
      <alignment horizontal="center"/>
      <protection hidden="1"/>
    </xf>
    <xf numFmtId="0" fontId="20" fillId="5" borderId="6" xfId="7" applyFont="1" applyFill="1" applyBorder="1" applyAlignment="1" applyProtection="1">
      <alignment horizontal="center" vertical="center" shrinkToFit="1"/>
      <protection hidden="1"/>
    </xf>
    <xf numFmtId="0" fontId="20" fillId="5" borderId="15" xfId="7" applyFont="1" applyFill="1" applyBorder="1" applyAlignment="1" applyProtection="1">
      <alignment horizontal="center" vertical="center" shrinkToFit="1"/>
      <protection hidden="1"/>
    </xf>
    <xf numFmtId="0" fontId="20" fillId="5" borderId="58" xfId="7" applyFont="1" applyFill="1" applyBorder="1" applyAlignment="1" applyProtection="1">
      <alignment horizontal="center" vertical="center" shrinkToFit="1"/>
      <protection hidden="1"/>
    </xf>
    <xf numFmtId="0" fontId="29" fillId="8" borderId="32" xfId="0" applyFont="1" applyFill="1" applyBorder="1" applyProtection="1">
      <alignment vertical="center"/>
      <protection hidden="1"/>
    </xf>
    <xf numFmtId="0" fontId="41" fillId="5" borderId="16" xfId="0" applyFont="1" applyFill="1" applyBorder="1" applyAlignment="1" applyProtection="1">
      <alignment horizontal="center" vertical="center"/>
      <protection hidden="1"/>
    </xf>
    <xf numFmtId="176" fontId="19" fillId="5" borderId="27" xfId="0" applyNumberFormat="1" applyFont="1" applyFill="1" applyBorder="1" applyAlignment="1" applyProtection="1">
      <alignment horizontal="center" vertical="center"/>
      <protection locked="0"/>
    </xf>
    <xf numFmtId="176" fontId="19" fillId="5" borderId="33" xfId="0" applyNumberFormat="1" applyFont="1" applyFill="1" applyBorder="1" applyAlignment="1" applyProtection="1">
      <alignment horizontal="center" vertical="center"/>
      <protection locked="0"/>
    </xf>
    <xf numFmtId="176" fontId="19" fillId="5" borderId="26" xfId="6" applyNumberFormat="1" applyFont="1" applyFill="1" applyBorder="1" applyAlignment="1" applyProtection="1">
      <alignment horizontal="center" vertical="center"/>
      <protection locked="0"/>
    </xf>
    <xf numFmtId="176" fontId="19" fillId="5" borderId="32" xfId="4" applyNumberFormat="1" applyFont="1" applyFill="1" applyBorder="1" applyAlignment="1" applyProtection="1">
      <alignment horizontal="center" vertical="center"/>
      <protection locked="0"/>
    </xf>
    <xf numFmtId="0" fontId="19" fillId="5" borderId="33" xfId="0" applyFont="1" applyFill="1" applyBorder="1" applyAlignment="1" applyProtection="1">
      <alignment horizontal="right" vertical="center"/>
      <protection locked="0"/>
    </xf>
    <xf numFmtId="0" fontId="19" fillId="5" borderId="32" xfId="0" applyFont="1" applyFill="1" applyBorder="1" applyAlignment="1" applyProtection="1">
      <alignment horizontal="right" vertical="center"/>
      <protection locked="0"/>
    </xf>
    <xf numFmtId="0" fontId="20" fillId="5" borderId="128" xfId="6" applyFont="1" applyFill="1" applyBorder="1" applyAlignment="1" applyProtection="1">
      <alignment horizontal="left" vertical="center" indent="2" shrinkToFit="1"/>
      <protection locked="0"/>
    </xf>
    <xf numFmtId="0" fontId="20" fillId="5" borderId="106" xfId="6" applyFont="1" applyFill="1" applyBorder="1" applyAlignment="1" applyProtection="1">
      <alignment horizontal="left" vertical="center" indent="2" shrinkToFit="1"/>
      <protection locked="0"/>
    </xf>
    <xf numFmtId="0" fontId="20" fillId="5" borderId="117" xfId="6" applyFont="1" applyFill="1" applyBorder="1" applyAlignment="1" applyProtection="1">
      <alignment horizontal="left" vertical="center" indent="2" shrinkToFit="1"/>
      <protection locked="0"/>
    </xf>
    <xf numFmtId="0" fontId="20" fillId="5" borderId="82" xfId="6" applyFont="1" applyFill="1" applyBorder="1" applyAlignment="1" applyProtection="1">
      <alignment horizontal="center" vertical="center" shrinkToFit="1"/>
      <protection hidden="1"/>
    </xf>
    <xf numFmtId="0" fontId="20" fillId="5" borderId="127" xfId="6" applyFont="1" applyFill="1" applyBorder="1" applyAlignment="1" applyProtection="1">
      <alignment horizontal="left" vertical="center" indent="2" shrinkToFit="1"/>
      <protection locked="0"/>
    </xf>
    <xf numFmtId="0" fontId="20" fillId="5" borderId="105" xfId="6" applyFont="1" applyFill="1" applyBorder="1" applyAlignment="1" applyProtection="1">
      <alignment horizontal="left" vertical="center" indent="2" shrinkToFit="1"/>
      <protection locked="0"/>
    </xf>
    <xf numFmtId="0" fontId="20" fillId="5" borderId="116" xfId="6" applyFont="1" applyFill="1" applyBorder="1" applyAlignment="1" applyProtection="1">
      <alignment horizontal="left" vertical="center" indent="2" shrinkToFit="1"/>
      <protection locked="0"/>
    </xf>
    <xf numFmtId="185" fontId="19" fillId="5" borderId="57" xfId="6" applyNumberFormat="1" applyFont="1" applyFill="1" applyBorder="1" applyAlignment="1" applyProtection="1">
      <alignment horizontal="left" vertical="center" indent="1"/>
      <protection hidden="1"/>
    </xf>
    <xf numFmtId="185" fontId="19" fillId="5" borderId="55" xfId="6" applyNumberFormat="1" applyFont="1" applyFill="1" applyBorder="1" applyAlignment="1" applyProtection="1">
      <alignment horizontal="left" vertical="center" indent="1"/>
      <protection hidden="1"/>
    </xf>
    <xf numFmtId="0" fontId="20" fillId="5" borderId="7" xfId="6" applyFont="1" applyFill="1" applyBorder="1" applyAlignment="1" applyProtection="1">
      <alignment horizontal="center" vertical="center" shrinkToFit="1"/>
      <protection hidden="1"/>
    </xf>
    <xf numFmtId="0" fontId="20" fillId="5" borderId="8" xfId="7" applyFont="1" applyFill="1" applyBorder="1" applyAlignment="1" applyProtection="1">
      <alignment horizontal="center" vertical="center" shrinkToFit="1"/>
      <protection hidden="1"/>
    </xf>
    <xf numFmtId="0" fontId="20" fillId="5" borderId="17" xfId="7" applyFont="1" applyFill="1" applyBorder="1" applyAlignment="1" applyProtection="1">
      <alignment horizontal="center" vertical="center" shrinkToFit="1"/>
      <protection hidden="1"/>
    </xf>
    <xf numFmtId="0" fontId="20" fillId="5" borderId="60" xfId="7" applyFont="1" applyFill="1" applyBorder="1" applyAlignment="1" applyProtection="1">
      <alignment horizontal="center" vertical="center" shrinkToFit="1"/>
      <protection hidden="1"/>
    </xf>
    <xf numFmtId="0" fontId="20" fillId="5" borderId="51" xfId="7" applyFont="1" applyFill="1" applyBorder="1" applyAlignment="1" applyProtection="1">
      <alignment horizontal="center" vertical="center" shrinkToFit="1"/>
      <protection hidden="1"/>
    </xf>
    <xf numFmtId="0" fontId="6" fillId="5" borderId="27" xfId="0" applyFont="1" applyFill="1" applyBorder="1" applyAlignment="1" applyProtection="1">
      <alignment horizontal="center" vertical="center" wrapText="1"/>
      <protection hidden="1"/>
    </xf>
    <xf numFmtId="0" fontId="6" fillId="5" borderId="33" xfId="0" applyFont="1" applyFill="1" applyBorder="1" applyAlignment="1" applyProtection="1">
      <alignment horizontal="center" vertical="center" wrapText="1"/>
      <protection hidden="1"/>
    </xf>
    <xf numFmtId="0" fontId="6" fillId="5" borderId="57" xfId="0" applyFont="1" applyFill="1" applyBorder="1" applyAlignment="1" applyProtection="1">
      <alignment horizontal="center" vertical="center" wrapText="1"/>
      <protection hidden="1"/>
    </xf>
    <xf numFmtId="0" fontId="6" fillId="5" borderId="22" xfId="0" applyFont="1" applyFill="1" applyBorder="1" applyAlignment="1" applyProtection="1">
      <alignment horizontal="center" vertical="center" wrapText="1"/>
      <protection hidden="1"/>
    </xf>
    <xf numFmtId="0" fontId="6" fillId="5" borderId="0" xfId="0" applyFont="1" applyFill="1" applyBorder="1" applyAlignment="1" applyProtection="1">
      <alignment horizontal="center" vertical="center" wrapText="1"/>
      <protection hidden="1"/>
    </xf>
    <xf numFmtId="0" fontId="6" fillId="5" borderId="18" xfId="0" applyFont="1" applyFill="1" applyBorder="1" applyAlignment="1" applyProtection="1">
      <alignment horizontal="center" vertical="center" wrapText="1"/>
      <protection hidden="1"/>
    </xf>
    <xf numFmtId="0" fontId="6" fillId="5" borderId="26" xfId="0" applyFont="1" applyFill="1" applyBorder="1" applyAlignment="1" applyProtection="1">
      <alignment horizontal="center" vertical="center" wrapText="1"/>
      <protection hidden="1"/>
    </xf>
    <xf numFmtId="0" fontId="6" fillId="5" borderId="32" xfId="0" applyFont="1" applyFill="1" applyBorder="1" applyAlignment="1" applyProtection="1">
      <alignment horizontal="center" vertical="center" wrapText="1"/>
      <protection hidden="1"/>
    </xf>
    <xf numFmtId="0" fontId="6" fillId="5" borderId="55" xfId="0" applyFont="1" applyFill="1" applyBorder="1" applyAlignment="1" applyProtection="1">
      <alignment horizontal="center" vertical="center" wrapText="1"/>
      <protection hidden="1"/>
    </xf>
    <xf numFmtId="0" fontId="63" fillId="8" borderId="0" xfId="0" applyFont="1" applyFill="1" applyBorder="1" applyAlignment="1" applyProtection="1">
      <alignment vertical="center" wrapText="1"/>
      <protection hidden="1"/>
    </xf>
    <xf numFmtId="0" fontId="19" fillId="5" borderId="9" xfId="6" applyFont="1" applyFill="1" applyBorder="1" applyAlignment="1" applyProtection="1">
      <alignment horizontal="distributed" vertical="center" indent="1"/>
      <protection hidden="1"/>
    </xf>
    <xf numFmtId="0" fontId="19" fillId="5" borderId="18" xfId="6" applyFont="1" applyFill="1" applyBorder="1" applyAlignment="1" applyProtection="1">
      <alignment horizontal="distributed" vertical="center" indent="1"/>
      <protection hidden="1"/>
    </xf>
    <xf numFmtId="0" fontId="19" fillId="5" borderId="33" xfId="0" applyFont="1" applyFill="1" applyBorder="1" applyAlignment="1" applyProtection="1">
      <alignment horizontal="left" vertical="center"/>
      <protection locked="0"/>
    </xf>
    <xf numFmtId="0" fontId="19" fillId="5" borderId="42" xfId="0" applyFont="1" applyFill="1" applyBorder="1" applyAlignment="1" applyProtection="1">
      <alignment horizontal="left" vertical="center"/>
      <protection locked="0"/>
    </xf>
    <xf numFmtId="0" fontId="19" fillId="5" borderId="32" xfId="0" applyFont="1" applyFill="1" applyBorder="1" applyAlignment="1" applyProtection="1">
      <alignment horizontal="left" vertical="center"/>
      <protection locked="0"/>
    </xf>
    <xf numFmtId="0" fontId="19" fillId="5" borderId="41" xfId="0" applyFont="1" applyFill="1" applyBorder="1" applyAlignment="1" applyProtection="1">
      <alignment horizontal="left" vertical="center"/>
      <protection locked="0"/>
    </xf>
    <xf numFmtId="0" fontId="19" fillId="5" borderId="82" xfId="6" applyFont="1" applyFill="1" applyBorder="1" applyAlignment="1" applyProtection="1">
      <alignment horizontal="center"/>
      <protection hidden="1"/>
    </xf>
    <xf numFmtId="0" fontId="19" fillId="5" borderId="9" xfId="6" applyFont="1" applyFill="1" applyBorder="1" applyAlignment="1" applyProtection="1">
      <alignment horizontal="center"/>
      <protection hidden="1"/>
    </xf>
    <xf numFmtId="0" fontId="19" fillId="5" borderId="44" xfId="6" applyFont="1" applyFill="1" applyBorder="1" applyAlignment="1" applyProtection="1">
      <alignment horizontal="center"/>
      <protection hidden="1"/>
    </xf>
    <xf numFmtId="0" fontId="19" fillId="5" borderId="84" xfId="6" applyFont="1" applyFill="1" applyBorder="1" applyAlignment="1" applyProtection="1">
      <alignment horizontal="center"/>
      <protection hidden="1"/>
    </xf>
    <xf numFmtId="0" fontId="19" fillId="5" borderId="60" xfId="6" applyFont="1" applyFill="1" applyBorder="1" applyAlignment="1" applyProtection="1">
      <alignment horizontal="center"/>
      <protection hidden="1"/>
    </xf>
    <xf numFmtId="0" fontId="19" fillId="5" borderId="17" xfId="6" applyFont="1" applyFill="1" applyBorder="1" applyAlignment="1" applyProtection="1">
      <alignment horizontal="center"/>
      <protection hidden="1"/>
    </xf>
    <xf numFmtId="0" fontId="19" fillId="5" borderId="51" xfId="6" applyFont="1" applyFill="1" applyBorder="1" applyAlignment="1" applyProtection="1">
      <alignment horizontal="center"/>
      <protection hidden="1"/>
    </xf>
    <xf numFmtId="0" fontId="20" fillId="5" borderId="121" xfId="6" applyFont="1" applyFill="1" applyBorder="1" applyAlignment="1" applyProtection="1">
      <alignment horizontal="left" vertical="center" indent="2" shrinkToFit="1"/>
      <protection locked="0"/>
    </xf>
    <xf numFmtId="0" fontId="20" fillId="5" borderId="108" xfId="6" applyFont="1" applyFill="1" applyBorder="1" applyAlignment="1" applyProtection="1">
      <alignment horizontal="left" vertical="center" indent="2" shrinkToFit="1"/>
      <protection locked="0"/>
    </xf>
    <xf numFmtId="0" fontId="20" fillId="5" borderId="119" xfId="6" applyFont="1" applyFill="1" applyBorder="1" applyAlignment="1" applyProtection="1">
      <alignment horizontal="left" vertical="center" indent="2" shrinkToFit="1"/>
      <protection locked="0"/>
    </xf>
    <xf numFmtId="0" fontId="12" fillId="5" borderId="129" xfId="6" applyFont="1" applyFill="1" applyBorder="1" applyAlignment="1" applyProtection="1">
      <alignment horizontal="center" vertical="center" shrinkToFit="1"/>
      <protection hidden="1"/>
    </xf>
    <xf numFmtId="0" fontId="12" fillId="5" borderId="87" xfId="6" applyFont="1" applyFill="1" applyBorder="1" applyAlignment="1" applyProtection="1">
      <alignment horizontal="center" vertical="center" shrinkToFit="1"/>
      <protection hidden="1"/>
    </xf>
    <xf numFmtId="0" fontId="12" fillId="5" borderId="15" xfId="5" applyFont="1" applyFill="1" applyBorder="1" applyAlignment="1" applyProtection="1">
      <alignment horizontal="center" vertical="center" shrinkToFit="1"/>
      <protection hidden="1"/>
    </xf>
    <xf numFmtId="0" fontId="12" fillId="5" borderId="58" xfId="5" applyFont="1" applyFill="1" applyBorder="1" applyAlignment="1" applyProtection="1">
      <alignment horizontal="center" vertical="center" shrinkToFit="1"/>
      <protection hidden="1"/>
    </xf>
    <xf numFmtId="0" fontId="19" fillId="5" borderId="0" xfId="0" applyFont="1" applyFill="1" applyAlignment="1" applyProtection="1">
      <alignment horizontal="left" vertical="center"/>
      <protection hidden="1"/>
    </xf>
    <xf numFmtId="0" fontId="20" fillId="5" borderId="0" xfId="0" applyFont="1" applyFill="1" applyAlignment="1" applyProtection="1">
      <alignment horizontal="right" vertical="center"/>
      <protection hidden="1"/>
    </xf>
    <xf numFmtId="176" fontId="20" fillId="5" borderId="0" xfId="0" applyNumberFormat="1" applyFont="1" applyFill="1" applyBorder="1" applyAlignment="1" applyProtection="1">
      <alignment horizontal="distributed" vertical="center" indent="1"/>
      <protection locked="0"/>
    </xf>
    <xf numFmtId="0" fontId="20" fillId="5" borderId="0" xfId="0" applyFont="1" applyFill="1" applyBorder="1" applyAlignment="1" applyProtection="1">
      <alignment horizontal="left" vertical="center"/>
      <protection locked="0"/>
    </xf>
    <xf numFmtId="0" fontId="20" fillId="5" borderId="0" xfId="0" applyFont="1" applyFill="1" applyAlignment="1" applyProtection="1">
      <alignment horizontal="left" vertical="center" indent="1"/>
      <protection hidden="1"/>
    </xf>
    <xf numFmtId="0" fontId="20" fillId="5" borderId="32" xfId="6" applyFont="1" applyFill="1" applyBorder="1" applyAlignment="1" applyProtection="1">
      <alignment horizontal="left" vertical="center" indent="1"/>
      <protection hidden="1"/>
    </xf>
    <xf numFmtId="0" fontId="20" fillId="5" borderId="32" xfId="6" applyFont="1" applyFill="1" applyBorder="1" applyAlignment="1" applyProtection="1">
      <alignment vertical="center"/>
      <protection hidden="1"/>
    </xf>
    <xf numFmtId="0" fontId="20" fillId="5" borderId="32" xfId="0" applyFont="1" applyFill="1" applyBorder="1" applyAlignment="1" applyProtection="1">
      <alignment horizontal="left" vertical="center"/>
      <protection hidden="1"/>
    </xf>
    <xf numFmtId="0" fontId="12" fillId="0" borderId="16" xfId="0" applyFont="1" applyBorder="1" applyAlignment="1" applyProtection="1">
      <alignment horizontal="center" vertical="center"/>
      <protection hidden="1"/>
    </xf>
    <xf numFmtId="0" fontId="12" fillId="0" borderId="16" xfId="0" applyFont="1" applyBorder="1" applyAlignment="1" applyProtection="1">
      <alignment horizontal="distributed" vertical="center" indent="10"/>
      <protection hidden="1"/>
    </xf>
    <xf numFmtId="0" fontId="12" fillId="0" borderId="24" xfId="0" applyFont="1" applyBorder="1" applyAlignment="1" applyProtection="1">
      <alignment horizontal="center" vertical="center"/>
      <protection hidden="1"/>
    </xf>
    <xf numFmtId="0" fontId="12" fillId="0" borderId="56" xfId="0" applyFont="1" applyBorder="1" applyAlignment="1" applyProtection="1">
      <alignment horizontal="center" vertical="center"/>
      <protection hidden="1"/>
    </xf>
    <xf numFmtId="0" fontId="12" fillId="0" borderId="16" xfId="0" applyFont="1" applyBorder="1" applyAlignment="1" applyProtection="1">
      <alignment vertical="center" shrinkToFit="1"/>
      <protection hidden="1"/>
    </xf>
    <xf numFmtId="0" fontId="0" fillId="0" borderId="16" xfId="0" applyFont="1" applyBorder="1" applyAlignment="1" applyProtection="1">
      <alignment vertical="center" shrinkToFit="1"/>
      <protection hidden="1"/>
    </xf>
    <xf numFmtId="0" fontId="32" fillId="0" borderId="24" xfId="0" applyFont="1" applyBorder="1" applyAlignment="1" applyProtection="1">
      <alignment horizontal="center" vertical="center"/>
      <protection locked="0"/>
    </xf>
    <xf numFmtId="0" fontId="32" fillId="0" borderId="56" xfId="0" applyFont="1" applyBorder="1" applyAlignment="1" applyProtection="1">
      <alignment horizontal="center" vertical="center"/>
      <protection locked="0"/>
    </xf>
    <xf numFmtId="0" fontId="38" fillId="0" borderId="16" xfId="0" applyFont="1" applyBorder="1" applyAlignment="1" applyProtection="1">
      <alignment vertical="center" shrinkToFit="1"/>
      <protection hidden="1"/>
    </xf>
    <xf numFmtId="0" fontId="54" fillId="0" borderId="16" xfId="0" applyFont="1" applyBorder="1" applyAlignment="1" applyProtection="1">
      <alignment vertical="center" shrinkToFit="1"/>
      <protection hidden="1"/>
    </xf>
    <xf numFmtId="0" fontId="12" fillId="0" borderId="16" xfId="0" applyFont="1" applyBorder="1" applyAlignment="1" applyProtection="1">
      <alignment horizontal="center" vertical="center"/>
      <protection locked="0"/>
    </xf>
    <xf numFmtId="0" fontId="12" fillId="0" borderId="16" xfId="0" applyFont="1" applyBorder="1" applyAlignment="1" applyProtection="1">
      <alignment horizontal="left" vertical="center"/>
      <protection locked="0"/>
    </xf>
    <xf numFmtId="0" fontId="12" fillId="5" borderId="0" xfId="0" applyFont="1" applyFill="1" applyBorder="1" applyProtection="1">
      <alignment vertical="center"/>
      <protection hidden="1"/>
    </xf>
    <xf numFmtId="0" fontId="12" fillId="0" borderId="16" xfId="0" applyFont="1" applyBorder="1" applyAlignment="1" applyProtection="1">
      <alignment horizontal="left" vertical="center" shrinkToFit="1"/>
      <protection locked="0"/>
    </xf>
    <xf numFmtId="0" fontId="38" fillId="5" borderId="27" xfId="0" applyFont="1" applyFill="1" applyBorder="1" applyAlignment="1" applyProtection="1">
      <alignment horizontal="center" vertical="center"/>
      <protection hidden="1"/>
    </xf>
    <xf numFmtId="0" fontId="38" fillId="5" borderId="57" xfId="0" applyFont="1" applyFill="1" applyBorder="1" applyAlignment="1" applyProtection="1">
      <alignment horizontal="center" vertical="center"/>
      <protection hidden="1"/>
    </xf>
    <xf numFmtId="0" fontId="38" fillId="5" borderId="26" xfId="0" applyFont="1" applyFill="1" applyBorder="1" applyAlignment="1" applyProtection="1">
      <alignment horizontal="center" vertical="center"/>
      <protection hidden="1"/>
    </xf>
    <xf numFmtId="0" fontId="38" fillId="5" borderId="55" xfId="0" applyFont="1" applyFill="1" applyBorder="1" applyAlignment="1" applyProtection="1">
      <alignment horizontal="center" vertical="center"/>
      <protection hidden="1"/>
    </xf>
    <xf numFmtId="0" fontId="38" fillId="5" borderId="27" xfId="0" applyFont="1" applyFill="1" applyBorder="1" applyAlignment="1" applyProtection="1">
      <alignment horizontal="center" vertical="center" wrapText="1"/>
      <protection hidden="1"/>
    </xf>
    <xf numFmtId="0" fontId="38" fillId="5" borderId="57" xfId="0" applyFont="1" applyFill="1" applyBorder="1" applyAlignment="1" applyProtection="1">
      <alignment horizontal="center" vertical="center" wrapText="1"/>
      <protection hidden="1"/>
    </xf>
    <xf numFmtId="0" fontId="38" fillId="5" borderId="26" xfId="0" applyFont="1" applyFill="1" applyBorder="1" applyAlignment="1" applyProtection="1">
      <alignment horizontal="center" vertical="center" wrapText="1"/>
      <protection hidden="1"/>
    </xf>
    <xf numFmtId="0" fontId="38" fillId="5" borderId="55" xfId="0" applyFont="1" applyFill="1" applyBorder="1" applyAlignment="1" applyProtection="1">
      <alignment horizontal="center" vertical="center" wrapText="1"/>
      <protection hidden="1"/>
    </xf>
    <xf numFmtId="0" fontId="12" fillId="5" borderId="16" xfId="0" applyFont="1" applyFill="1" applyBorder="1" applyAlignment="1" applyProtection="1">
      <alignment horizontal="left" vertical="center"/>
      <protection hidden="1"/>
    </xf>
    <xf numFmtId="0" fontId="12" fillId="5" borderId="27" xfId="5" applyFont="1" applyFill="1" applyBorder="1" applyAlignment="1" applyProtection="1">
      <alignment horizontal="center" vertical="center"/>
      <protection hidden="1"/>
    </xf>
    <xf numFmtId="0" fontId="12" fillId="5" borderId="57" xfId="5" applyFont="1" applyFill="1" applyBorder="1" applyAlignment="1" applyProtection="1">
      <alignment horizontal="center" vertical="center"/>
      <protection hidden="1"/>
    </xf>
    <xf numFmtId="0" fontId="12" fillId="5" borderId="26" xfId="5" applyFont="1" applyFill="1" applyBorder="1" applyAlignment="1" applyProtection="1">
      <alignment horizontal="center" vertical="center"/>
      <protection hidden="1"/>
    </xf>
    <xf numFmtId="0" fontId="12" fillId="5" borderId="55" xfId="5" applyFont="1" applyFill="1" applyBorder="1" applyAlignment="1" applyProtection="1">
      <alignment horizontal="center" vertical="center"/>
      <protection hidden="1"/>
    </xf>
    <xf numFmtId="0" fontId="12" fillId="0" borderId="16" xfId="0" applyFont="1" applyBorder="1" applyAlignment="1" applyProtection="1">
      <alignment horizontal="center" vertical="center" textRotation="255"/>
      <protection hidden="1"/>
    </xf>
    <xf numFmtId="0" fontId="12" fillId="0" borderId="16" xfId="0" applyFont="1" applyBorder="1" applyAlignment="1" applyProtection="1">
      <alignment horizontal="center" vertical="center" textRotation="255" shrinkToFit="1"/>
      <protection hidden="1"/>
    </xf>
    <xf numFmtId="0" fontId="29" fillId="5" borderId="3" xfId="0" applyFont="1" applyFill="1" applyBorder="1" applyAlignment="1" applyProtection="1">
      <alignment vertical="center" wrapText="1"/>
      <protection hidden="1"/>
    </xf>
    <xf numFmtId="0" fontId="29" fillId="5" borderId="130" xfId="0" applyFont="1" applyFill="1" applyBorder="1" applyAlignment="1" applyProtection="1">
      <alignment vertical="center" wrapText="1"/>
      <protection hidden="1"/>
    </xf>
    <xf numFmtId="0" fontId="12" fillId="5" borderId="33" xfId="0" applyFont="1" applyFill="1" applyBorder="1" applyAlignment="1" applyProtection="1">
      <alignment horizontal="center" vertical="center"/>
      <protection hidden="1"/>
    </xf>
    <xf numFmtId="0" fontId="12" fillId="5" borderId="22" xfId="5" applyFont="1" applyFill="1" applyBorder="1" applyAlignment="1" applyProtection="1">
      <alignment horizontal="center" vertical="center"/>
      <protection hidden="1"/>
    </xf>
    <xf numFmtId="0" fontId="12" fillId="5" borderId="0" xfId="5" applyFont="1" applyFill="1" applyBorder="1" applyAlignment="1" applyProtection="1">
      <alignment horizontal="center" vertical="center"/>
      <protection hidden="1"/>
    </xf>
    <xf numFmtId="0" fontId="12" fillId="5" borderId="18" xfId="5" applyFont="1" applyFill="1" applyBorder="1" applyAlignment="1" applyProtection="1">
      <alignment horizontal="center" vertical="center"/>
      <protection hidden="1"/>
    </xf>
    <xf numFmtId="0" fontId="12" fillId="5" borderId="32" xfId="5" applyFont="1" applyFill="1" applyBorder="1" applyAlignment="1" applyProtection="1">
      <alignment horizontal="center" vertical="center"/>
      <protection hidden="1"/>
    </xf>
    <xf numFmtId="0" fontId="12" fillId="5" borderId="27" xfId="0" applyFont="1" applyFill="1" applyBorder="1" applyAlignment="1" applyProtection="1">
      <alignment horizontal="left" vertical="center" indent="1"/>
      <protection locked="0"/>
    </xf>
    <xf numFmtId="0" fontId="12" fillId="5" borderId="33" xfId="0" applyFont="1" applyFill="1" applyBorder="1" applyAlignment="1" applyProtection="1">
      <alignment horizontal="left" vertical="center" indent="1"/>
      <protection locked="0"/>
    </xf>
    <xf numFmtId="0" fontId="12" fillId="5" borderId="57" xfId="0" applyFont="1" applyFill="1" applyBorder="1" applyAlignment="1" applyProtection="1">
      <alignment horizontal="left" vertical="center" indent="1"/>
      <protection locked="0"/>
    </xf>
    <xf numFmtId="0" fontId="12" fillId="5" borderId="24" xfId="0" applyFont="1" applyFill="1" applyBorder="1" applyAlignment="1" applyProtection="1">
      <alignment horizontal="left" vertical="center" indent="1"/>
      <protection locked="0"/>
    </xf>
    <xf numFmtId="0" fontId="12" fillId="5" borderId="30" xfId="0" applyFont="1" applyFill="1" applyBorder="1" applyAlignment="1" applyProtection="1">
      <alignment horizontal="left" vertical="center" indent="1"/>
      <protection locked="0"/>
    </xf>
    <xf numFmtId="0" fontId="12" fillId="5" borderId="56" xfId="0" applyFont="1" applyFill="1" applyBorder="1" applyAlignment="1" applyProtection="1">
      <alignment horizontal="left" vertical="center" indent="1"/>
      <protection locked="0"/>
    </xf>
    <xf numFmtId="0" fontId="12" fillId="5" borderId="0" xfId="0" applyFont="1" applyFill="1" applyBorder="1" applyAlignment="1" applyProtection="1">
      <alignment horizontal="left" vertical="center"/>
      <protection hidden="1"/>
    </xf>
    <xf numFmtId="0" fontId="19" fillId="5" borderId="16" xfId="0" applyFont="1" applyFill="1" applyBorder="1" applyAlignment="1" applyProtection="1">
      <alignment horizontal="center" vertical="center" wrapText="1"/>
      <protection hidden="1"/>
    </xf>
    <xf numFmtId="0" fontId="19" fillId="5" borderId="24" xfId="0" applyFont="1" applyFill="1" applyBorder="1" applyAlignment="1" applyProtection="1">
      <alignment horizontal="center" vertical="center"/>
      <protection hidden="1"/>
    </xf>
    <xf numFmtId="0" fontId="4" fillId="9" borderId="133" xfId="8" applyFill="1" applyBorder="1" applyAlignment="1" applyProtection="1">
      <alignment horizontal="center" vertical="center"/>
      <protection hidden="1"/>
    </xf>
    <xf numFmtId="0" fontId="4" fillId="9" borderId="134" xfId="8" applyFill="1" applyBorder="1" applyAlignment="1" applyProtection="1">
      <alignment horizontal="center" vertical="center"/>
      <protection hidden="1"/>
    </xf>
    <xf numFmtId="0" fontId="4" fillId="9" borderId="135" xfId="8" applyFill="1" applyBorder="1" applyAlignment="1" applyProtection="1">
      <alignment horizontal="center" vertical="center"/>
      <protection hidden="1"/>
    </xf>
    <xf numFmtId="0" fontId="19" fillId="5" borderId="32" xfId="4" applyFont="1" applyFill="1" applyBorder="1" applyAlignment="1" applyProtection="1">
      <alignment horizontal="center" vertical="center"/>
      <protection locked="0"/>
    </xf>
    <xf numFmtId="0" fontId="19" fillId="5" borderId="20" xfId="0" applyFont="1" applyFill="1" applyBorder="1" applyAlignment="1" applyProtection="1">
      <alignment horizontal="center" vertical="center"/>
      <protection hidden="1"/>
    </xf>
    <xf numFmtId="0" fontId="19" fillId="5" borderId="20" xfId="0" applyFont="1" applyFill="1" applyBorder="1" applyAlignment="1" applyProtection="1">
      <alignment horizontal="left" vertical="center" indent="1"/>
      <protection hidden="1"/>
    </xf>
    <xf numFmtId="0" fontId="19" fillId="5" borderId="57" xfId="0" applyFont="1" applyFill="1" applyBorder="1" applyAlignment="1" applyProtection="1">
      <alignment horizontal="left" vertical="center" indent="1"/>
      <protection locked="0"/>
    </xf>
    <xf numFmtId="0" fontId="19" fillId="5" borderId="22" xfId="0" applyFont="1" applyFill="1" applyBorder="1" applyAlignment="1" applyProtection="1">
      <alignment horizontal="left" vertical="center" indent="1"/>
      <protection locked="0"/>
    </xf>
    <xf numFmtId="0" fontId="19" fillId="5" borderId="18" xfId="0" applyFont="1" applyFill="1" applyBorder="1" applyAlignment="1" applyProtection="1">
      <alignment horizontal="left" vertical="center" indent="1"/>
      <protection locked="0"/>
    </xf>
    <xf numFmtId="0" fontId="19" fillId="5" borderId="55" xfId="0" applyFont="1" applyFill="1" applyBorder="1" applyAlignment="1" applyProtection="1">
      <alignment horizontal="left" vertical="center" indent="1"/>
      <protection locked="0"/>
    </xf>
    <xf numFmtId="0" fontId="19" fillId="5" borderId="32" xfId="0" applyFont="1" applyFill="1" applyBorder="1" applyAlignment="1" applyProtection="1">
      <alignment horizontal="right" vertical="center"/>
      <protection hidden="1"/>
    </xf>
    <xf numFmtId="0" fontId="19" fillId="5" borderId="55"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wrapText="1"/>
      <protection hidden="1"/>
    </xf>
    <xf numFmtId="0" fontId="19" fillId="5" borderId="16" xfId="0" applyFont="1" applyFill="1" applyBorder="1" applyAlignment="1" applyProtection="1">
      <alignment horizontal="center" vertical="center" shrinkToFit="1"/>
      <protection hidden="1"/>
    </xf>
    <xf numFmtId="0" fontId="19" fillId="5" borderId="26" xfId="6" applyFont="1" applyFill="1" applyBorder="1" applyAlignment="1" applyProtection="1">
      <alignment horizontal="center" vertical="center"/>
      <protection hidden="1"/>
    </xf>
    <xf numFmtId="0" fontId="19" fillId="5" borderId="16" xfId="0" applyFont="1" applyFill="1" applyBorder="1" applyAlignment="1" applyProtection="1">
      <alignment horizontal="center" vertical="center" textRotation="255"/>
      <protection hidden="1"/>
    </xf>
    <xf numFmtId="0" fontId="19" fillId="5" borderId="0" xfId="0" applyFont="1" applyFill="1" applyBorder="1" applyAlignment="1" applyProtection="1">
      <alignment horizontal="center" vertical="center"/>
      <protection locked="0"/>
    </xf>
    <xf numFmtId="0" fontId="19" fillId="5" borderId="20" xfId="0" applyFont="1" applyFill="1" applyBorder="1" applyAlignment="1" applyProtection="1">
      <alignment horizontal="center" vertical="center" textRotation="255"/>
      <protection hidden="1"/>
    </xf>
    <xf numFmtId="0" fontId="19" fillId="5" borderId="14" xfId="0" applyFont="1" applyFill="1" applyBorder="1" applyAlignment="1" applyProtection="1">
      <alignment horizontal="center" vertical="center" textRotation="255"/>
      <protection hidden="1"/>
    </xf>
    <xf numFmtId="0" fontId="19" fillId="5" borderId="19" xfId="0" applyFont="1" applyFill="1" applyBorder="1" applyAlignment="1" applyProtection="1">
      <alignment horizontal="center" vertical="center" textRotation="255"/>
      <protection hidden="1"/>
    </xf>
    <xf numFmtId="178" fontId="19" fillId="5" borderId="0" xfId="0" applyNumberFormat="1" applyFont="1" applyFill="1" applyBorder="1" applyAlignment="1" applyProtection="1">
      <alignment horizontal="left" vertical="center"/>
      <protection locked="0"/>
    </xf>
    <xf numFmtId="0" fontId="20" fillId="5" borderId="27" xfId="0" applyFont="1" applyFill="1" applyBorder="1" applyAlignment="1" applyProtection="1">
      <alignment horizontal="center"/>
      <protection hidden="1"/>
    </xf>
    <xf numFmtId="0" fontId="20" fillId="5" borderId="57" xfId="0" applyFont="1" applyFill="1" applyBorder="1" applyAlignment="1" applyProtection="1">
      <alignment horizontal="center"/>
      <protection hidden="1"/>
    </xf>
    <xf numFmtId="0" fontId="12" fillId="5" borderId="19" xfId="0" applyFont="1" applyFill="1" applyBorder="1" applyAlignment="1" applyProtection="1">
      <alignment horizontal="center" vertical="top" wrapText="1"/>
      <protection hidden="1"/>
    </xf>
    <xf numFmtId="0" fontId="12" fillId="5" borderId="19" xfId="0" applyFont="1" applyFill="1" applyBorder="1" applyAlignment="1" applyProtection="1">
      <alignment horizontal="center" vertical="top"/>
      <protection hidden="1"/>
    </xf>
    <xf numFmtId="0" fontId="20" fillId="5" borderId="27" xfId="0" applyFont="1" applyFill="1" applyBorder="1" applyAlignment="1" applyProtection="1">
      <alignment horizontal="center" vertical="center"/>
      <protection locked="0"/>
    </xf>
    <xf numFmtId="0" fontId="20" fillId="5" borderId="22" xfId="0" applyFont="1" applyFill="1" applyBorder="1" applyAlignment="1" applyProtection="1">
      <alignment horizontal="center" vertical="center"/>
      <protection locked="0"/>
    </xf>
    <xf numFmtId="0" fontId="20" fillId="5" borderId="26" xfId="4" applyFont="1" applyFill="1" applyBorder="1" applyAlignment="1" applyProtection="1">
      <alignment horizontal="center" vertical="center"/>
      <protection locked="0"/>
    </xf>
    <xf numFmtId="0" fontId="20" fillId="5" borderId="2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protection locked="0"/>
    </xf>
    <xf numFmtId="0" fontId="20" fillId="5" borderId="19" xfId="0" applyFont="1" applyFill="1" applyBorder="1" applyAlignment="1" applyProtection="1">
      <alignment horizontal="center" vertical="center"/>
      <protection locked="0"/>
    </xf>
    <xf numFmtId="0" fontId="19" fillId="5" borderId="24" xfId="0" applyFont="1" applyFill="1" applyBorder="1" applyAlignment="1" applyProtection="1">
      <alignment horizontal="center" vertical="center" wrapText="1"/>
      <protection hidden="1"/>
    </xf>
    <xf numFmtId="0" fontId="19" fillId="5" borderId="30" xfId="0" applyFont="1" applyFill="1" applyBorder="1" applyAlignment="1" applyProtection="1">
      <alignment horizontal="center" vertical="center" wrapText="1"/>
      <protection hidden="1"/>
    </xf>
    <xf numFmtId="0" fontId="19" fillId="5" borderId="56" xfId="0" applyFont="1" applyFill="1" applyBorder="1" applyAlignment="1" applyProtection="1">
      <alignment horizontal="center" vertical="center" wrapText="1"/>
      <protection hidden="1"/>
    </xf>
    <xf numFmtId="0" fontId="12" fillId="5" borderId="24" xfId="0" applyFont="1" applyFill="1" applyBorder="1" applyAlignment="1" applyProtection="1">
      <alignment horizontal="center" vertical="center"/>
      <protection hidden="1"/>
    </xf>
    <xf numFmtId="0" fontId="12" fillId="5" borderId="56" xfId="0" applyFont="1" applyFill="1" applyBorder="1" applyAlignment="1" applyProtection="1">
      <alignment horizontal="center" vertical="center"/>
      <protection hidden="1"/>
    </xf>
    <xf numFmtId="0" fontId="12" fillId="5" borderId="24" xfId="4" applyFont="1" applyFill="1" applyBorder="1" applyAlignment="1" applyProtection="1">
      <alignment horizontal="center" vertical="center" wrapText="1"/>
      <protection hidden="1"/>
    </xf>
    <xf numFmtId="0" fontId="12" fillId="5" borderId="56" xfId="4" applyFont="1" applyFill="1" applyBorder="1" applyAlignment="1" applyProtection="1">
      <alignment horizontal="center" vertical="center" wrapText="1"/>
      <protection hidden="1"/>
    </xf>
    <xf numFmtId="186" fontId="20" fillId="5" borderId="16" xfId="4" applyNumberFormat="1" applyFont="1" applyFill="1" applyBorder="1" applyAlignment="1" applyProtection="1">
      <alignment horizontal="center" vertical="center" shrinkToFit="1"/>
      <protection locked="0"/>
    </xf>
    <xf numFmtId="0" fontId="20" fillId="5" borderId="27" xfId="0" applyFont="1" applyFill="1" applyBorder="1" applyAlignment="1" applyProtection="1">
      <alignment horizontal="center" vertical="center" wrapText="1"/>
      <protection locked="0"/>
    </xf>
    <xf numFmtId="0" fontId="20" fillId="5" borderId="57" xfId="0" applyFont="1" applyFill="1" applyBorder="1" applyAlignment="1" applyProtection="1">
      <alignment horizontal="center" vertical="center" wrapText="1"/>
      <protection locked="0"/>
    </xf>
    <xf numFmtId="0" fontId="20" fillId="5" borderId="27" xfId="0" applyFont="1" applyFill="1" applyBorder="1" applyAlignment="1" applyProtection="1">
      <alignment horizontal="center"/>
      <protection locked="0"/>
    </xf>
    <xf numFmtId="0" fontId="20" fillId="5" borderId="57" xfId="0" applyFont="1" applyFill="1" applyBorder="1" applyAlignment="1" applyProtection="1">
      <alignment horizontal="center"/>
      <protection locked="0"/>
    </xf>
    <xf numFmtId="0" fontId="20" fillId="5" borderId="27" xfId="0" applyFont="1" applyFill="1" applyBorder="1" applyAlignment="1" applyProtection="1">
      <alignment horizontal="center" vertical="center"/>
      <protection hidden="1"/>
    </xf>
    <xf numFmtId="0" fontId="20" fillId="5" borderId="33" xfId="0" applyFont="1" applyFill="1" applyBorder="1" applyAlignment="1" applyProtection="1">
      <alignment horizontal="center" vertical="center"/>
      <protection hidden="1"/>
    </xf>
    <xf numFmtId="0" fontId="20" fillId="5" borderId="57" xfId="0" applyFont="1" applyFill="1" applyBorder="1" applyAlignment="1" applyProtection="1">
      <alignment horizontal="center" vertical="center"/>
      <protection hidden="1"/>
    </xf>
    <xf numFmtId="0" fontId="20" fillId="5" borderId="22" xfId="0" applyFont="1" applyFill="1" applyBorder="1" applyAlignment="1" applyProtection="1">
      <alignment horizontal="center" vertical="center"/>
      <protection hidden="1"/>
    </xf>
    <xf numFmtId="0" fontId="20" fillId="5" borderId="18" xfId="0" applyFont="1" applyFill="1" applyBorder="1" applyAlignment="1" applyProtection="1">
      <alignment horizontal="center" vertical="center"/>
      <protection hidden="1"/>
    </xf>
    <xf numFmtId="0" fontId="20" fillId="5" borderId="24" xfId="0" applyFont="1" applyFill="1" applyBorder="1" applyAlignment="1" applyProtection="1">
      <alignment horizontal="center" vertical="center"/>
      <protection locked="0"/>
    </xf>
    <xf numFmtId="0" fontId="20" fillId="5" borderId="30" xfId="4" applyFont="1" applyFill="1" applyBorder="1" applyAlignment="1" applyProtection="1">
      <alignment horizontal="center" vertical="center"/>
      <protection locked="0"/>
    </xf>
    <xf numFmtId="0" fontId="20" fillId="5" borderId="56" xfId="4" applyFont="1" applyFill="1" applyBorder="1" applyAlignment="1" applyProtection="1">
      <alignment horizontal="center" vertical="center"/>
      <protection locked="0"/>
    </xf>
    <xf numFmtId="0" fontId="20" fillId="5" borderId="24" xfId="0" applyFont="1" applyFill="1" applyBorder="1" applyAlignment="1" applyProtection="1">
      <alignment horizontal="center" vertical="center" wrapText="1"/>
      <protection locked="0"/>
    </xf>
    <xf numFmtId="0" fontId="20" fillId="5" borderId="56" xfId="0" applyFont="1" applyFill="1" applyBorder="1" applyAlignment="1" applyProtection="1">
      <alignment horizontal="center" vertical="center" wrapText="1"/>
      <protection locked="0"/>
    </xf>
    <xf numFmtId="0" fontId="20" fillId="5" borderId="24" xfId="0" applyFont="1" applyFill="1" applyBorder="1" applyAlignment="1" applyProtection="1">
      <alignment horizontal="center"/>
      <protection locked="0"/>
    </xf>
    <xf numFmtId="0" fontId="20" fillId="5" borderId="56" xfId="0" applyFont="1" applyFill="1" applyBorder="1" applyAlignment="1" applyProtection="1">
      <alignment horizontal="center"/>
      <protection locked="0"/>
    </xf>
    <xf numFmtId="0" fontId="19" fillId="5" borderId="27" xfId="0" applyFont="1" applyFill="1" applyBorder="1" applyAlignment="1" applyProtection="1">
      <alignment horizontal="center" vertical="center" shrinkToFit="1"/>
      <protection hidden="1"/>
    </xf>
    <xf numFmtId="0" fontId="19" fillId="5" borderId="33" xfId="0" applyFont="1" applyFill="1" applyBorder="1" applyAlignment="1" applyProtection="1">
      <alignment horizontal="center" vertical="center" shrinkToFit="1"/>
      <protection hidden="1"/>
    </xf>
    <xf numFmtId="0" fontId="19" fillId="5" borderId="57" xfId="0" applyFont="1" applyFill="1" applyBorder="1" applyAlignment="1" applyProtection="1">
      <alignment horizontal="center" vertical="center" shrinkToFit="1"/>
      <protection hidden="1"/>
    </xf>
    <xf numFmtId="0" fontId="19" fillId="5" borderId="16" xfId="0" applyFont="1" applyFill="1" applyBorder="1" applyProtection="1">
      <alignment vertical="center"/>
      <protection hidden="1"/>
    </xf>
    <xf numFmtId="0" fontId="37" fillId="5" borderId="0" xfId="0" applyFont="1" applyFill="1" applyBorder="1" applyAlignment="1" applyProtection="1">
      <alignment horizontal="center"/>
      <protection hidden="1"/>
    </xf>
    <xf numFmtId="0" fontId="19" fillId="5" borderId="24" xfId="0" applyFont="1" applyFill="1" applyBorder="1" applyAlignment="1" applyProtection="1">
      <alignment horizontal="left" vertical="center" indent="1"/>
      <protection hidden="1"/>
    </xf>
    <xf numFmtId="0" fontId="19" fillId="5" borderId="30" xfId="0" applyFont="1" applyFill="1" applyBorder="1" applyAlignment="1" applyProtection="1">
      <alignment horizontal="left" vertical="center" indent="1"/>
      <protection hidden="1"/>
    </xf>
    <xf numFmtId="0" fontId="19" fillId="5" borderId="56" xfId="0" applyFont="1" applyFill="1" applyBorder="1" applyAlignment="1" applyProtection="1">
      <alignment horizontal="left" vertical="center" indent="1"/>
      <protection hidden="1"/>
    </xf>
    <xf numFmtId="0" fontId="19" fillId="5" borderId="24" xfId="0" applyFont="1" applyFill="1" applyBorder="1" applyProtection="1">
      <alignment vertical="center"/>
      <protection hidden="1"/>
    </xf>
    <xf numFmtId="186" fontId="19" fillId="5" borderId="27" xfId="4" applyNumberFormat="1" applyFont="1" applyFill="1" applyBorder="1" applyAlignment="1" applyProtection="1">
      <alignment horizontal="center" vertical="center" shrinkToFit="1"/>
      <protection locked="0"/>
    </xf>
    <xf numFmtId="186" fontId="19" fillId="5" borderId="33" xfId="4" applyNumberFormat="1" applyFont="1" applyFill="1" applyBorder="1" applyAlignment="1" applyProtection="1">
      <alignment horizontal="center" vertical="center" shrinkToFit="1"/>
      <protection locked="0"/>
    </xf>
    <xf numFmtId="186" fontId="19" fillId="5" borderId="57" xfId="4" applyNumberFormat="1" applyFont="1" applyFill="1" applyBorder="1" applyAlignment="1" applyProtection="1">
      <alignment horizontal="center" vertical="center" shrinkToFit="1"/>
      <protection locked="0"/>
    </xf>
    <xf numFmtId="0" fontId="19" fillId="5" borderId="27" xfId="0" applyFont="1" applyFill="1" applyBorder="1" applyAlignment="1" applyProtection="1">
      <alignment horizontal="center" vertical="center"/>
      <protection locked="0"/>
    </xf>
    <xf numFmtId="0" fontId="19" fillId="5" borderId="33" xfId="0" applyFont="1" applyFill="1" applyBorder="1" applyAlignment="1" applyProtection="1">
      <alignment horizontal="center" vertical="center"/>
      <protection locked="0"/>
    </xf>
    <xf numFmtId="0" fontId="19" fillId="5" borderId="24" xfId="4"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distributed" textRotation="255" indent="14"/>
      <protection locked="0"/>
    </xf>
    <xf numFmtId="0" fontId="19" fillId="5" borderId="57" xfId="0" applyFont="1" applyFill="1" applyBorder="1" applyAlignment="1" applyProtection="1">
      <alignment horizontal="center" vertical="distributed" textRotation="255" indent="14"/>
      <protection locked="0"/>
    </xf>
    <xf numFmtId="0" fontId="19" fillId="5" borderId="22" xfId="0" applyFont="1" applyFill="1" applyBorder="1" applyAlignment="1" applyProtection="1">
      <alignment horizontal="center" vertical="distributed" textRotation="255" indent="14"/>
      <protection locked="0"/>
    </xf>
    <xf numFmtId="0" fontId="19" fillId="5" borderId="18" xfId="0" applyFont="1" applyFill="1" applyBorder="1" applyAlignment="1" applyProtection="1">
      <alignment horizontal="center" vertical="distributed" textRotation="255" indent="14"/>
      <protection locked="0"/>
    </xf>
    <xf numFmtId="0" fontId="19" fillId="5" borderId="26" xfId="0" applyFont="1" applyFill="1" applyBorder="1" applyAlignment="1" applyProtection="1">
      <alignment horizontal="center" vertical="distributed" textRotation="255" indent="14"/>
      <protection locked="0"/>
    </xf>
    <xf numFmtId="0" fontId="19" fillId="5" borderId="55" xfId="0" applyFont="1" applyFill="1" applyBorder="1" applyAlignment="1" applyProtection="1">
      <alignment horizontal="center" vertical="distributed" textRotation="255" indent="14"/>
      <protection locked="0"/>
    </xf>
    <xf numFmtId="0" fontId="19" fillId="5" borderId="57" xfId="0" applyFont="1" applyFill="1" applyBorder="1" applyAlignment="1" applyProtection="1">
      <alignment horizontal="center" vertical="center"/>
      <protection locked="0"/>
    </xf>
    <xf numFmtId="0" fontId="19" fillId="5" borderId="22" xfId="0" applyFont="1" applyFill="1" applyBorder="1" applyAlignment="1" applyProtection="1">
      <alignment horizontal="left" vertical="center" indent="3"/>
      <protection hidden="1"/>
    </xf>
    <xf numFmtId="0" fontId="19" fillId="5" borderId="0" xfId="0" applyFont="1" applyFill="1" applyBorder="1" applyAlignment="1" applyProtection="1">
      <alignment horizontal="left" vertical="center" indent="3"/>
      <protection hidden="1"/>
    </xf>
    <xf numFmtId="0" fontId="19" fillId="5" borderId="18" xfId="0" applyFont="1" applyFill="1" applyBorder="1" applyAlignment="1" applyProtection="1">
      <alignment horizontal="left" vertical="center" indent="3"/>
      <protection hidden="1"/>
    </xf>
    <xf numFmtId="0" fontId="19" fillId="5" borderId="18" xfId="0" applyFont="1" applyFill="1" applyBorder="1" applyAlignment="1" applyProtection="1">
      <alignment horizontal="left" vertical="center" indent="1"/>
      <protection hidden="1"/>
    </xf>
    <xf numFmtId="0" fontId="19" fillId="5" borderId="32" xfId="0" applyFont="1" applyFill="1" applyBorder="1" applyAlignment="1" applyProtection="1">
      <alignment horizontal="distributed" vertical="center"/>
      <protection hidden="1"/>
    </xf>
    <xf numFmtId="0" fontId="19" fillId="5" borderId="32" xfId="0" applyFont="1" applyFill="1" applyBorder="1" applyAlignment="1" applyProtection="1">
      <alignment horizontal="distributed" vertical="center" indent="2"/>
      <protection hidden="1"/>
    </xf>
    <xf numFmtId="0" fontId="19" fillId="5" borderId="16" xfId="0" applyFont="1" applyFill="1" applyBorder="1" applyAlignment="1" applyProtection="1">
      <alignment horizontal="distributed" vertical="center" indent="2"/>
      <protection hidden="1"/>
    </xf>
    <xf numFmtId="0" fontId="19" fillId="5" borderId="24" xfId="0" applyFont="1" applyFill="1" applyBorder="1" applyAlignment="1" applyProtection="1">
      <alignment horizontal="distributed" vertical="center" indent="2"/>
      <protection hidden="1"/>
    </xf>
    <xf numFmtId="0" fontId="19" fillId="5" borderId="30" xfId="0" applyFont="1" applyFill="1" applyBorder="1" applyAlignment="1" applyProtection="1">
      <alignment horizontal="distributed" vertical="center" indent="2"/>
      <protection hidden="1"/>
    </xf>
    <xf numFmtId="0" fontId="19" fillId="5" borderId="56" xfId="0" applyFont="1" applyFill="1" applyBorder="1" applyAlignment="1" applyProtection="1">
      <alignment horizontal="distributed" vertical="center" indent="2"/>
      <protection hidden="1"/>
    </xf>
    <xf numFmtId="0" fontId="19" fillId="5" borderId="16" xfId="0" applyFont="1" applyFill="1" applyBorder="1" applyAlignment="1" applyProtection="1">
      <alignment horizontal="distributed" vertical="center" indent="2"/>
      <protection locked="0"/>
    </xf>
    <xf numFmtId="0" fontId="19" fillId="5" borderId="16" xfId="0" applyFont="1" applyFill="1" applyBorder="1" applyAlignment="1" applyProtection="1">
      <alignment horizontal="distributed" vertical="center" indent="1"/>
      <protection locked="0"/>
    </xf>
    <xf numFmtId="0" fontId="19" fillId="5" borderId="24" xfId="0" applyFont="1" applyFill="1" applyBorder="1" applyAlignment="1" applyProtection="1">
      <alignment horizontal="distributed" vertical="center" indent="1"/>
      <protection locked="0"/>
    </xf>
    <xf numFmtId="0" fontId="19" fillId="5" borderId="30" xfId="0" applyFont="1" applyFill="1" applyBorder="1" applyAlignment="1" applyProtection="1">
      <alignment horizontal="distributed" vertical="center" indent="1"/>
      <protection locked="0"/>
    </xf>
    <xf numFmtId="0" fontId="19" fillId="5" borderId="56" xfId="0" applyFont="1" applyFill="1" applyBorder="1" applyAlignment="1" applyProtection="1">
      <alignment horizontal="distributed" vertical="center" indent="1"/>
      <protection locked="0"/>
    </xf>
    <xf numFmtId="0" fontId="19" fillId="5" borderId="24" xfId="0" applyFont="1" applyFill="1" applyBorder="1" applyAlignment="1" applyProtection="1">
      <alignment horizontal="distributed" vertical="center" wrapText="1" indent="1"/>
      <protection locked="0"/>
    </xf>
    <xf numFmtId="0" fontId="19" fillId="5" borderId="30" xfId="0" applyFont="1" applyFill="1" applyBorder="1" applyAlignment="1" applyProtection="1">
      <alignment horizontal="distributed" vertical="center" wrapText="1" indent="1"/>
      <protection locked="0"/>
    </xf>
    <xf numFmtId="0" fontId="19" fillId="5" borderId="56" xfId="0" applyFont="1" applyFill="1" applyBorder="1" applyAlignment="1" applyProtection="1">
      <alignment horizontal="distributed" vertical="center" wrapText="1" indent="1"/>
      <protection locked="0"/>
    </xf>
    <xf numFmtId="178" fontId="19" fillId="5" borderId="0" xfId="0" applyNumberFormat="1" applyFont="1" applyFill="1" applyBorder="1" applyProtection="1">
      <alignment vertical="center"/>
      <protection locked="0"/>
    </xf>
    <xf numFmtId="0" fontId="19" fillId="5" borderId="32" xfId="0" applyFont="1" applyFill="1" applyBorder="1" applyProtection="1">
      <alignment vertical="center"/>
      <protection hidden="1"/>
    </xf>
    <xf numFmtId="0" fontId="20" fillId="5" borderId="16" xfId="0" applyFont="1" applyFill="1" applyBorder="1" applyAlignment="1" applyProtection="1">
      <alignment horizontal="distributed" vertical="center" indent="2"/>
      <protection hidden="1"/>
    </xf>
    <xf numFmtId="0" fontId="20" fillId="5" borderId="16" xfId="0" applyFont="1" applyFill="1" applyBorder="1" applyAlignment="1" applyProtection="1">
      <alignment horizontal="distributed" vertical="center" indent="1"/>
      <protection hidden="1"/>
    </xf>
    <xf numFmtId="0" fontId="20" fillId="5" borderId="24" xfId="0" applyFont="1" applyFill="1" applyBorder="1" applyAlignment="1" applyProtection="1">
      <alignment horizontal="distributed" vertical="center"/>
      <protection hidden="1"/>
    </xf>
    <xf numFmtId="0" fontId="20" fillId="5" borderId="30" xfId="0" applyFont="1" applyFill="1" applyBorder="1" applyAlignment="1" applyProtection="1">
      <alignment horizontal="distributed" vertical="center"/>
      <protection hidden="1"/>
    </xf>
    <xf numFmtId="0" fontId="20" fillId="5" borderId="56" xfId="0" applyFont="1" applyFill="1" applyBorder="1" applyAlignment="1" applyProtection="1">
      <alignment horizontal="distributed" vertical="center"/>
      <protection hidden="1"/>
    </xf>
    <xf numFmtId="0" fontId="20" fillId="5" borderId="24" xfId="0" applyFont="1" applyFill="1" applyBorder="1" applyAlignment="1" applyProtection="1">
      <alignment horizontal="distributed" vertical="center" indent="1"/>
      <protection hidden="1"/>
    </xf>
    <xf numFmtId="0" fontId="20" fillId="5" borderId="30" xfId="0" applyFont="1" applyFill="1" applyBorder="1" applyAlignment="1" applyProtection="1">
      <alignment horizontal="distributed" vertical="center" indent="1"/>
      <protection hidden="1"/>
    </xf>
    <xf numFmtId="0" fontId="20" fillId="5" borderId="56" xfId="0" applyFont="1" applyFill="1" applyBorder="1" applyAlignment="1" applyProtection="1">
      <alignment horizontal="distributed" vertical="center" indent="1"/>
      <protection hidden="1"/>
    </xf>
    <xf numFmtId="0" fontId="38" fillId="5" borderId="33" xfId="0" applyFont="1" applyFill="1" applyBorder="1" applyAlignment="1" applyProtection="1">
      <alignment horizontal="center" vertical="center" wrapText="1"/>
      <protection hidden="1"/>
    </xf>
    <xf numFmtId="0" fontId="38" fillId="5" borderId="32" xfId="0" applyFont="1" applyFill="1" applyBorder="1" applyAlignment="1" applyProtection="1">
      <alignment horizontal="center" vertical="center" wrapText="1"/>
      <protection hidden="1"/>
    </xf>
    <xf numFmtId="0" fontId="16" fillId="5" borderId="27" xfId="0" applyFont="1" applyFill="1" applyBorder="1" applyAlignment="1" applyProtection="1">
      <alignment horizontal="distributed" vertical="center" indent="15"/>
      <protection hidden="1"/>
    </xf>
    <xf numFmtId="0" fontId="16" fillId="5" borderId="33" xfId="0" applyFont="1" applyFill="1" applyBorder="1" applyAlignment="1" applyProtection="1">
      <alignment horizontal="distributed" vertical="center" indent="15"/>
      <protection hidden="1"/>
    </xf>
    <xf numFmtId="0" fontId="16" fillId="5" borderId="57" xfId="0" applyFont="1" applyFill="1" applyBorder="1" applyAlignment="1" applyProtection="1">
      <alignment horizontal="distributed" vertical="center" indent="15"/>
      <protection hidden="1"/>
    </xf>
    <xf numFmtId="0" fontId="16" fillId="5" borderId="22" xfId="0" applyFont="1" applyFill="1" applyBorder="1" applyAlignment="1" applyProtection="1">
      <alignment horizontal="distributed" vertical="center" indent="15"/>
      <protection hidden="1"/>
    </xf>
    <xf numFmtId="0" fontId="16" fillId="5" borderId="0" xfId="0" applyFont="1" applyFill="1" applyBorder="1" applyAlignment="1" applyProtection="1">
      <alignment horizontal="distributed" vertical="center" indent="15"/>
      <protection hidden="1"/>
    </xf>
    <xf numFmtId="0" fontId="16" fillId="5" borderId="18" xfId="0" applyFont="1" applyFill="1" applyBorder="1" applyAlignment="1" applyProtection="1">
      <alignment horizontal="distributed" vertical="center" indent="15"/>
      <protection hidden="1"/>
    </xf>
    <xf numFmtId="0" fontId="29" fillId="5" borderId="16" xfId="0" applyFont="1" applyFill="1" applyBorder="1" applyAlignment="1" applyProtection="1">
      <alignment vertical="center" wrapText="1"/>
      <protection hidden="1"/>
    </xf>
    <xf numFmtId="0" fontId="0" fillId="5" borderId="20" xfId="0" applyFont="1" applyFill="1" applyBorder="1" applyProtection="1">
      <alignment vertical="center"/>
      <protection hidden="1"/>
    </xf>
    <xf numFmtId="0" fontId="0" fillId="5" borderId="19" xfId="0" applyFont="1" applyFill="1" applyBorder="1" applyProtection="1">
      <alignment vertical="center"/>
      <protection hidden="1"/>
    </xf>
    <xf numFmtId="0" fontId="18" fillId="5" borderId="27" xfId="0" applyFont="1" applyFill="1" applyBorder="1" applyAlignment="1" applyProtection="1">
      <alignment horizontal="distributed" vertical="center" indent="15"/>
      <protection hidden="1"/>
    </xf>
    <xf numFmtId="0" fontId="18" fillId="5" borderId="33" xfId="0" applyFont="1" applyFill="1" applyBorder="1" applyAlignment="1" applyProtection="1">
      <alignment horizontal="distributed" vertical="center" indent="15"/>
      <protection hidden="1"/>
    </xf>
    <xf numFmtId="0" fontId="18" fillId="5" borderId="57" xfId="0" applyFont="1" applyFill="1" applyBorder="1" applyAlignment="1" applyProtection="1">
      <alignment horizontal="distributed" vertical="center" indent="15"/>
      <protection hidden="1"/>
    </xf>
    <xf numFmtId="0" fontId="18" fillId="5" borderId="22" xfId="0" applyFont="1" applyFill="1" applyBorder="1" applyAlignment="1" applyProtection="1">
      <alignment horizontal="distributed" vertical="center" indent="15"/>
      <protection hidden="1"/>
    </xf>
    <xf numFmtId="0" fontId="18" fillId="5" borderId="18" xfId="0" applyFont="1" applyFill="1" applyBorder="1" applyAlignment="1" applyProtection="1">
      <alignment horizontal="distributed" vertical="center" indent="15"/>
      <protection hidden="1"/>
    </xf>
    <xf numFmtId="0" fontId="19" fillId="5" borderId="0" xfId="0" applyFont="1" applyFill="1" applyBorder="1" applyAlignment="1" applyProtection="1">
      <alignment vertical="center" wrapText="1"/>
      <protection hidden="1"/>
    </xf>
    <xf numFmtId="0" fontId="19" fillId="5" borderId="32" xfId="0" applyFont="1" applyFill="1" applyBorder="1" applyAlignment="1" applyProtection="1">
      <alignment vertical="center" wrapText="1"/>
      <protection hidden="1"/>
    </xf>
    <xf numFmtId="0" fontId="18" fillId="5" borderId="22" xfId="0" applyFont="1" applyFill="1" applyBorder="1" applyAlignment="1" applyProtection="1">
      <alignment horizontal="center" vertical="center"/>
      <protection hidden="1"/>
    </xf>
    <xf numFmtId="0" fontId="18" fillId="5" borderId="18" xfId="0" applyFont="1" applyFill="1" applyBorder="1" applyAlignment="1" applyProtection="1">
      <alignment horizontal="center" vertical="center"/>
      <protection hidden="1"/>
    </xf>
    <xf numFmtId="0" fontId="62" fillId="5" borderId="0" xfId="6" applyFont="1" applyFill="1" applyBorder="1" applyAlignment="1">
      <alignment horizontal="distributed" indent="14"/>
    </xf>
    <xf numFmtId="178" fontId="20" fillId="5" borderId="0" xfId="6" applyNumberFormat="1" applyFont="1" applyFill="1" applyBorder="1" applyAlignment="1" applyProtection="1">
      <alignment horizontal="center" vertical="center"/>
      <protection locked="0"/>
    </xf>
    <xf numFmtId="0" fontId="20" fillId="5" borderId="16" xfId="0" applyFont="1" applyFill="1" applyBorder="1" applyAlignment="1" applyProtection="1">
      <alignment horizontal="left" vertical="center" indent="1"/>
      <protection hidden="1"/>
    </xf>
    <xf numFmtId="0" fontId="20" fillId="5" borderId="24" xfId="0" applyFont="1" applyFill="1" applyBorder="1" applyAlignment="1" applyProtection="1">
      <alignment vertical="center" wrapText="1"/>
      <protection hidden="1"/>
    </xf>
    <xf numFmtId="0" fontId="20" fillId="5" borderId="30" xfId="0" applyFont="1" applyFill="1" applyBorder="1" applyAlignment="1" applyProtection="1">
      <alignment vertical="center" wrapText="1"/>
      <protection hidden="1"/>
    </xf>
    <xf numFmtId="176" fontId="20" fillId="5" borderId="24" xfId="0" applyNumberFormat="1" applyFont="1" applyFill="1" applyBorder="1" applyAlignment="1" applyProtection="1">
      <alignment horizontal="right" vertical="center"/>
      <protection hidden="1"/>
    </xf>
    <xf numFmtId="176" fontId="20" fillId="5" borderId="30" xfId="0" applyNumberFormat="1" applyFont="1" applyFill="1" applyBorder="1" applyAlignment="1" applyProtection="1">
      <alignment horizontal="right" vertical="center"/>
      <protection hidden="1"/>
    </xf>
    <xf numFmtId="176" fontId="20" fillId="5" borderId="30" xfId="4" applyNumberFormat="1" applyFont="1" applyFill="1" applyBorder="1" applyAlignment="1" applyProtection="1">
      <alignment horizontal="left" vertical="center"/>
      <protection hidden="1"/>
    </xf>
    <xf numFmtId="176" fontId="20" fillId="5" borderId="56" xfId="4" applyNumberFormat="1" applyFont="1" applyFill="1" applyBorder="1" applyAlignment="1" applyProtection="1">
      <alignment horizontal="left" vertical="center"/>
      <protection hidden="1"/>
    </xf>
    <xf numFmtId="0" fontId="20" fillId="5" borderId="24" xfId="0" applyFont="1" applyFill="1" applyBorder="1" applyAlignment="1" applyProtection="1">
      <alignment horizontal="left" vertical="center" indent="1"/>
      <protection hidden="1"/>
    </xf>
    <xf numFmtId="0" fontId="20" fillId="5" borderId="30" xfId="0" applyFont="1" applyFill="1" applyBorder="1" applyAlignment="1" applyProtection="1">
      <alignment horizontal="left" vertical="center" indent="1"/>
      <protection hidden="1"/>
    </xf>
    <xf numFmtId="0" fontId="20" fillId="5" borderId="33" xfId="6" applyFont="1" applyFill="1" applyBorder="1" applyAlignment="1" applyProtection="1">
      <alignment horizontal="center"/>
      <protection hidden="1"/>
    </xf>
    <xf numFmtId="0" fontId="20" fillId="5" borderId="16" xfId="0" applyFont="1" applyFill="1" applyBorder="1" applyAlignment="1" applyProtection="1">
      <alignment horizontal="distributed" vertical="center" indent="1"/>
      <protection locked="0"/>
    </xf>
    <xf numFmtId="0" fontId="20" fillId="5" borderId="16" xfId="6" applyFont="1" applyFill="1" applyBorder="1" applyAlignment="1" applyProtection="1">
      <alignment horizontal="center" vertical="center" shrinkToFit="1"/>
      <protection locked="0"/>
    </xf>
    <xf numFmtId="0" fontId="20" fillId="5" borderId="49" xfId="6" applyFont="1" applyFill="1" applyBorder="1" applyAlignment="1" applyProtection="1">
      <alignment horizontal="center" vertical="center" shrinkToFit="1"/>
      <protection locked="0"/>
    </xf>
    <xf numFmtId="0" fontId="20" fillId="5" borderId="56" xfId="6" applyFont="1" applyFill="1" applyBorder="1" applyAlignment="1" applyProtection="1">
      <alignment horizontal="center" vertical="center" shrinkToFit="1"/>
      <protection locked="0"/>
    </xf>
    <xf numFmtId="0" fontId="20" fillId="5" borderId="16" xfId="6" applyFont="1" applyFill="1" applyBorder="1" applyAlignment="1" applyProtection="1">
      <alignment horizontal="center" vertical="center" wrapText="1" shrinkToFit="1"/>
      <protection locked="0"/>
    </xf>
    <xf numFmtId="0" fontId="20" fillId="5" borderId="16" xfId="6" applyFont="1" applyFill="1" applyBorder="1" applyAlignment="1" applyProtection="1">
      <alignment horizontal="left" vertical="center" indent="1" shrinkToFit="1"/>
      <protection locked="0"/>
    </xf>
    <xf numFmtId="0" fontId="20" fillId="5" borderId="56" xfId="6" applyFont="1" applyFill="1" applyBorder="1" applyAlignment="1" applyProtection="1">
      <alignment horizontal="left" vertical="center" wrapText="1" indent="1" shrinkToFit="1"/>
      <protection locked="0"/>
    </xf>
    <xf numFmtId="0" fontId="20" fillId="5" borderId="49" xfId="0" applyFont="1" applyFill="1" applyBorder="1" applyAlignment="1" applyProtection="1">
      <alignment horizontal="distributed" vertical="center" indent="1"/>
      <protection locked="0"/>
    </xf>
    <xf numFmtId="0" fontId="20" fillId="5" borderId="56" xfId="0" applyFont="1" applyFill="1" applyBorder="1" applyAlignment="1" applyProtection="1">
      <alignment horizontal="distributed" vertical="center" indent="1"/>
      <protection locked="0"/>
    </xf>
    <xf numFmtId="0" fontId="20" fillId="5" borderId="24" xfId="0" applyFont="1" applyFill="1" applyBorder="1" applyAlignment="1" applyProtection="1">
      <alignment horizontal="distributed" vertical="center" indent="1"/>
      <protection locked="0"/>
    </xf>
    <xf numFmtId="0" fontId="20" fillId="5" borderId="30" xfId="0" applyFont="1" applyFill="1" applyBorder="1" applyAlignment="1" applyProtection="1">
      <alignment horizontal="distributed" vertical="center" indent="1"/>
      <protection locked="0"/>
    </xf>
    <xf numFmtId="0" fontId="20" fillId="5" borderId="24" xfId="6" applyFont="1" applyFill="1" applyBorder="1" applyAlignment="1" applyProtection="1">
      <alignment horizontal="center" vertical="center" shrinkToFit="1"/>
      <protection locked="0"/>
    </xf>
    <xf numFmtId="0" fontId="20" fillId="5" borderId="30" xfId="6" applyFont="1" applyFill="1" applyBorder="1" applyAlignment="1" applyProtection="1">
      <alignment horizontal="center" vertical="center" shrinkToFit="1"/>
      <protection locked="0"/>
    </xf>
    <xf numFmtId="0" fontId="20" fillId="5" borderId="24" xfId="6" applyFont="1" applyFill="1" applyBorder="1" applyAlignment="1" applyProtection="1">
      <alignment horizontal="center" vertical="center" wrapText="1" shrinkToFit="1"/>
      <protection locked="0"/>
    </xf>
    <xf numFmtId="0" fontId="20" fillId="5" borderId="30" xfId="6" applyFont="1" applyFill="1" applyBorder="1" applyAlignment="1" applyProtection="1">
      <alignment horizontal="center" vertical="center" wrapText="1" shrinkToFit="1"/>
      <protection locked="0"/>
    </xf>
    <xf numFmtId="0" fontId="20" fillId="5" borderId="56" xfId="6" applyFont="1" applyFill="1" applyBorder="1" applyAlignment="1" applyProtection="1">
      <alignment horizontal="center" vertical="center" wrapText="1" shrinkToFit="1"/>
      <protection locked="0"/>
    </xf>
    <xf numFmtId="0" fontId="19" fillId="5" borderId="0" xfId="6" applyFont="1" applyFill="1" applyBorder="1"/>
    <xf numFmtId="0" fontId="20" fillId="5" borderId="22" xfId="0" applyFont="1" applyFill="1" applyBorder="1" applyAlignment="1" applyProtection="1">
      <alignment horizontal="distributed" vertical="center" indent="1"/>
      <protection hidden="1"/>
    </xf>
    <xf numFmtId="0" fontId="20" fillId="5" borderId="0" xfId="0" applyFont="1" applyFill="1" applyBorder="1" applyAlignment="1" applyProtection="1">
      <alignment horizontal="distributed" vertical="center" indent="1"/>
      <protection hidden="1"/>
    </xf>
    <xf numFmtId="0" fontId="0" fillId="8" borderId="65" xfId="0" applyFill="1" applyBorder="1" applyAlignment="1" applyProtection="1">
      <alignment horizontal="center" vertical="center"/>
      <protection hidden="1"/>
    </xf>
    <xf numFmtId="0" fontId="4" fillId="8" borderId="65" xfId="8" applyFont="1" applyFill="1" applyBorder="1" applyAlignment="1" applyProtection="1">
      <alignment horizontal="center" vertical="center"/>
      <protection hidden="1"/>
    </xf>
    <xf numFmtId="38" fontId="20" fillId="5" borderId="33" xfId="4" applyNumberFormat="1" applyFont="1" applyFill="1" applyBorder="1" applyAlignment="1" applyProtection="1">
      <alignment horizontal="left" vertical="center"/>
      <protection hidden="1"/>
    </xf>
    <xf numFmtId="38" fontId="20" fillId="5" borderId="57" xfId="4" applyNumberFormat="1" applyFont="1" applyFill="1" applyBorder="1" applyAlignment="1" applyProtection="1">
      <alignment horizontal="left" vertical="center"/>
      <protection hidden="1"/>
    </xf>
    <xf numFmtId="0" fontId="19" fillId="5" borderId="16" xfId="6" applyFont="1" applyFill="1" applyBorder="1"/>
    <xf numFmtId="0" fontId="20" fillId="5" borderId="18" xfId="7" applyFont="1" applyFill="1" applyBorder="1" applyAlignment="1" applyProtection="1">
      <alignment horizontal="left" vertical="center" shrinkToFit="1"/>
      <protection hidden="1"/>
    </xf>
    <xf numFmtId="0" fontId="20" fillId="5" borderId="18" xfId="7" applyFont="1" applyFill="1" applyBorder="1" applyAlignment="1" applyProtection="1">
      <alignment horizontal="left" vertical="center" indent="2" shrinkToFit="1"/>
      <protection hidden="1"/>
    </xf>
    <xf numFmtId="0" fontId="18" fillId="5" borderId="32" xfId="6" applyFont="1" applyFill="1" applyBorder="1" applyAlignment="1" applyProtection="1">
      <alignment horizontal="distributed" vertical="center" indent="14"/>
      <protection hidden="1"/>
    </xf>
    <xf numFmtId="0" fontId="18" fillId="5" borderId="18" xfId="0" applyFont="1" applyFill="1" applyBorder="1" applyAlignment="1" applyProtection="1">
      <alignment horizontal="distributed" vertical="center" indent="14"/>
      <protection hidden="1"/>
    </xf>
    <xf numFmtId="0" fontId="19" fillId="5" borderId="27" xfId="6" applyFont="1" applyFill="1" applyBorder="1" applyAlignment="1" applyProtection="1">
      <alignment horizontal="left" vertical="center" wrapText="1" indent="1"/>
      <protection locked="0"/>
    </xf>
    <xf numFmtId="0" fontId="19" fillId="5" borderId="33" xfId="6" applyFont="1" applyFill="1" applyBorder="1" applyAlignment="1" applyProtection="1">
      <alignment horizontal="left" vertical="center" wrapText="1" indent="1"/>
      <protection locked="0"/>
    </xf>
    <xf numFmtId="0" fontId="19" fillId="5" borderId="57" xfId="6" applyFont="1" applyFill="1" applyBorder="1" applyAlignment="1" applyProtection="1">
      <alignment horizontal="left" vertical="center" wrapText="1" indent="1"/>
      <protection locked="0"/>
    </xf>
    <xf numFmtId="0" fontId="19" fillId="5" borderId="57" xfId="6" applyFont="1" applyFill="1" applyBorder="1" applyAlignment="1" applyProtection="1">
      <alignment horizontal="left" vertical="center" wrapText="1" indent="1"/>
      <protection hidden="1"/>
    </xf>
    <xf numFmtId="185" fontId="19" fillId="5" borderId="57" xfId="6" applyNumberFormat="1" applyFont="1" applyFill="1" applyBorder="1" applyAlignment="1" applyProtection="1">
      <alignment horizontal="left" vertical="center" indent="1"/>
      <protection locked="0"/>
    </xf>
    <xf numFmtId="185" fontId="19" fillId="5" borderId="24" xfId="6" applyNumberFormat="1" applyFont="1" applyFill="1" applyBorder="1" applyAlignment="1" applyProtection="1">
      <alignment horizontal="left" vertical="center" indent="1"/>
      <protection hidden="1"/>
    </xf>
    <xf numFmtId="185" fontId="19" fillId="5" borderId="30" xfId="6" applyNumberFormat="1" applyFont="1" applyFill="1" applyBorder="1" applyAlignment="1" applyProtection="1">
      <alignment horizontal="left" vertical="center" indent="1"/>
      <protection hidden="1"/>
    </xf>
    <xf numFmtId="185" fontId="19" fillId="5" borderId="56" xfId="6" applyNumberFormat="1" applyFont="1" applyFill="1" applyBorder="1" applyAlignment="1" applyProtection="1">
      <alignment horizontal="left" vertical="center" indent="1"/>
      <protection hidden="1"/>
    </xf>
    <xf numFmtId="176" fontId="19" fillId="5" borderId="30" xfId="6" applyNumberFormat="1" applyFont="1" applyFill="1" applyBorder="1" applyAlignment="1" applyProtection="1">
      <alignment horizontal="right" vertical="center" indent="1"/>
      <protection hidden="1"/>
    </xf>
    <xf numFmtId="0" fontId="19" fillId="5" borderId="24" xfId="6" applyFont="1" applyFill="1" applyBorder="1" applyAlignment="1">
      <alignment horizontal="distributed" vertical="center" indent="2"/>
    </xf>
    <xf numFmtId="0" fontId="19" fillId="5" borderId="30" xfId="6" applyFont="1" applyFill="1" applyBorder="1" applyAlignment="1">
      <alignment horizontal="distributed" vertical="center" indent="2"/>
    </xf>
    <xf numFmtId="0" fontId="19" fillId="5" borderId="56" xfId="6" applyFont="1" applyFill="1" applyBorder="1" applyAlignment="1">
      <alignment horizontal="distributed" vertical="center" indent="2"/>
    </xf>
    <xf numFmtId="0" fontId="19" fillId="5" borderId="24" xfId="0" applyFont="1" applyFill="1" applyBorder="1" applyAlignment="1" applyProtection="1">
      <alignment horizontal="left" vertical="center" indent="2"/>
      <protection locked="0"/>
    </xf>
    <xf numFmtId="0" fontId="19" fillId="5" borderId="30" xfId="6" applyFont="1" applyFill="1" applyBorder="1" applyAlignment="1" applyProtection="1">
      <alignment vertical="center" shrinkToFit="1"/>
      <protection locked="0"/>
    </xf>
    <xf numFmtId="0" fontId="19" fillId="5" borderId="33" xfId="6" applyFont="1" applyFill="1" applyBorder="1" applyAlignment="1" applyProtection="1">
      <alignment horizontal="left" vertical="center" indent="1" shrinkToFit="1"/>
      <protection hidden="1"/>
    </xf>
    <xf numFmtId="0" fontId="19" fillId="5" borderId="0" xfId="6" applyFont="1" applyFill="1" applyBorder="1" applyAlignment="1" applyProtection="1">
      <alignment horizontal="left" vertical="center" wrapText="1" indent="1" shrinkToFit="1"/>
      <protection hidden="1"/>
    </xf>
    <xf numFmtId="0" fontId="19" fillId="5" borderId="24" xfId="6" applyFont="1" applyFill="1" applyBorder="1" applyAlignment="1" applyProtection="1">
      <alignment horizontal="distributed" vertical="center" indent="2" shrinkToFit="1"/>
      <protection locked="0"/>
    </xf>
    <xf numFmtId="0" fontId="19" fillId="5" borderId="30" xfId="6" applyFont="1" applyFill="1" applyBorder="1" applyAlignment="1" applyProtection="1">
      <alignment horizontal="distributed" vertical="center" indent="2" shrinkToFit="1"/>
      <protection locked="0"/>
    </xf>
    <xf numFmtId="0" fontId="19" fillId="5" borderId="56" xfId="6" applyFont="1" applyFill="1" applyBorder="1" applyAlignment="1" applyProtection="1">
      <alignment horizontal="distributed" vertical="center" indent="2" shrinkToFit="1"/>
      <protection locked="0"/>
    </xf>
    <xf numFmtId="0" fontId="19" fillId="5" borderId="24" xfId="0" applyFont="1" applyFill="1" applyBorder="1" applyAlignment="1" applyProtection="1">
      <alignment horizontal="left" vertical="center" indent="3"/>
      <protection locked="0"/>
    </xf>
    <xf numFmtId="0" fontId="19" fillId="5" borderId="30" xfId="0" applyFont="1" applyFill="1" applyBorder="1" applyAlignment="1" applyProtection="1">
      <alignment horizontal="left" vertical="center" indent="3"/>
      <protection locked="0"/>
    </xf>
    <xf numFmtId="0" fontId="19" fillId="5" borderId="56" xfId="0" applyFont="1" applyFill="1" applyBorder="1" applyAlignment="1" applyProtection="1">
      <alignment horizontal="left" vertical="center" indent="3"/>
      <protection locked="0"/>
    </xf>
    <xf numFmtId="0" fontId="19" fillId="5" borderId="0" xfId="6" applyFont="1" applyFill="1" applyBorder="1" applyAlignment="1" applyProtection="1">
      <alignment horizontal="left" indent="2" shrinkToFit="1"/>
      <protection locked="0"/>
    </xf>
    <xf numFmtId="0" fontId="20" fillId="5" borderId="0" xfId="4" applyFont="1" applyFill="1" applyBorder="1" applyAlignment="1" applyProtection="1">
      <alignment horizontal="left" shrinkToFit="1"/>
      <protection locked="0"/>
    </xf>
    <xf numFmtId="0" fontId="19" fillId="5" borderId="27" xfId="6" applyFont="1" applyFill="1" applyBorder="1" applyAlignment="1" applyProtection="1">
      <alignment horizontal="left" vertical="center" indent="1" shrinkToFit="1"/>
      <protection hidden="1"/>
    </xf>
    <xf numFmtId="0" fontId="19" fillId="5" borderId="22" xfId="6" applyFont="1" applyFill="1" applyBorder="1" applyAlignment="1" applyProtection="1">
      <alignment horizontal="left" vertical="distributed" wrapText="1" indent="2" shrinkToFit="1"/>
      <protection hidden="1"/>
    </xf>
    <xf numFmtId="0" fontId="19" fillId="5" borderId="0" xfId="6" applyFont="1" applyFill="1" applyBorder="1" applyAlignment="1" applyProtection="1">
      <alignment horizontal="left" vertical="distributed" indent="2" shrinkToFit="1"/>
      <protection hidden="1"/>
    </xf>
    <xf numFmtId="0" fontId="19" fillId="5" borderId="18" xfId="6" applyFont="1" applyFill="1" applyBorder="1" applyAlignment="1" applyProtection="1">
      <alignment horizontal="left" vertical="distributed" indent="2" shrinkToFit="1"/>
      <protection hidden="1"/>
    </xf>
    <xf numFmtId="0" fontId="20" fillId="5" borderId="0" xfId="6" applyFont="1" applyFill="1" applyBorder="1" applyAlignment="1" applyProtection="1">
      <alignment horizontal="left" indent="2" shrinkToFit="1"/>
      <protection locked="0"/>
    </xf>
    <xf numFmtId="0" fontId="19" fillId="0" borderId="33" xfId="6" applyFont="1" applyBorder="1" applyAlignment="1">
      <alignment vertical="center"/>
    </xf>
    <xf numFmtId="0" fontId="19" fillId="0" borderId="57" xfId="6" applyFont="1" applyBorder="1" applyAlignment="1">
      <alignment vertical="center"/>
    </xf>
    <xf numFmtId="0" fontId="19" fillId="5" borderId="56" xfId="0" applyFont="1" applyFill="1" applyBorder="1" applyAlignment="1" applyProtection="1">
      <alignment horizontal="left" vertical="center" indent="2"/>
      <protection locked="0"/>
    </xf>
    <xf numFmtId="0" fontId="19" fillId="5" borderId="33" xfId="6" applyFont="1" applyFill="1" applyBorder="1" applyAlignment="1" applyProtection="1">
      <alignment horizontal="left" vertical="center" indent="1" shrinkToFit="1"/>
      <protection locked="0"/>
    </xf>
    <xf numFmtId="0" fontId="19" fillId="5" borderId="27" xfId="6" applyFont="1" applyFill="1" applyBorder="1" applyAlignment="1" applyProtection="1">
      <alignment horizontal="left" vertical="center" indent="1" shrinkToFit="1"/>
      <protection locked="0"/>
    </xf>
    <xf numFmtId="0" fontId="19" fillId="5" borderId="22" xfId="6" applyFont="1" applyFill="1" applyBorder="1" applyAlignment="1" applyProtection="1">
      <alignment horizontal="left" vertical="distributed" wrapText="1" indent="2" shrinkToFit="1"/>
      <protection locked="0"/>
    </xf>
    <xf numFmtId="0" fontId="19" fillId="5" borderId="0" xfId="6" applyFont="1" applyFill="1" applyBorder="1" applyAlignment="1" applyProtection="1">
      <alignment horizontal="left" vertical="distributed" indent="2" shrinkToFit="1"/>
      <protection locked="0"/>
    </xf>
    <xf numFmtId="0" fontId="19" fillId="5" borderId="18" xfId="6" applyFont="1" applyFill="1" applyBorder="1" applyAlignment="1" applyProtection="1">
      <alignment horizontal="left" vertical="distributed" indent="2" shrinkToFit="1"/>
      <protection locked="0"/>
    </xf>
    <xf numFmtId="0" fontId="20" fillId="5" borderId="0" xfId="6" applyFont="1" applyFill="1" applyBorder="1" applyAlignment="1" applyProtection="1">
      <alignment horizontal="left" indent="3" shrinkToFit="1"/>
      <protection locked="0"/>
    </xf>
    <xf numFmtId="0" fontId="20" fillId="5" borderId="18" xfId="6" applyFont="1" applyFill="1" applyBorder="1" applyAlignment="1" applyProtection="1">
      <alignment horizontal="left" indent="3" shrinkToFit="1"/>
      <protection locked="0"/>
    </xf>
    <xf numFmtId="0" fontId="18" fillId="5" borderId="0" xfId="0" applyFont="1" applyFill="1" applyBorder="1" applyAlignment="1" applyProtection="1">
      <alignment horizontal="right" vertical="center"/>
      <protection hidden="1"/>
    </xf>
    <xf numFmtId="0" fontId="18" fillId="5" borderId="0" xfId="0" applyFont="1" applyFill="1" applyBorder="1" applyAlignment="1" applyProtection="1">
      <alignment horizontal="left" vertical="center"/>
      <protection hidden="1"/>
    </xf>
    <xf numFmtId="0" fontId="19" fillId="5" borderId="24" xfId="0" applyFont="1" applyFill="1" applyBorder="1" applyAlignment="1" applyProtection="1">
      <alignment horizontal="left" vertical="center"/>
      <protection hidden="1"/>
    </xf>
    <xf numFmtId="0" fontId="19" fillId="5" borderId="30" xfId="0" applyFont="1" applyFill="1" applyBorder="1" applyAlignment="1" applyProtection="1">
      <alignment horizontal="left" vertical="center"/>
      <protection hidden="1"/>
    </xf>
    <xf numFmtId="0" fontId="19" fillId="5" borderId="56" xfId="0" applyFont="1" applyFill="1" applyBorder="1" applyAlignment="1" applyProtection="1">
      <alignment horizontal="left" vertical="center"/>
      <protection hidden="1"/>
    </xf>
    <xf numFmtId="0" fontId="20" fillId="5" borderId="0" xfId="0" applyFont="1" applyFill="1" applyBorder="1" applyAlignment="1" applyProtection="1">
      <alignment horizontal="right" vertical="center"/>
      <protection hidden="1"/>
    </xf>
    <xf numFmtId="0" fontId="11" fillId="5" borderId="16" xfId="0" applyFont="1" applyFill="1" applyBorder="1" applyAlignment="1" applyProtection="1">
      <protection hidden="1"/>
    </xf>
    <xf numFmtId="0" fontId="19" fillId="5" borderId="16" xfId="0" applyFont="1" applyFill="1" applyBorder="1" applyAlignment="1" applyProtection="1">
      <alignment horizontal="left" vertical="center"/>
      <protection locked="0"/>
    </xf>
    <xf numFmtId="0" fontId="19" fillId="5" borderId="16" xfId="0" applyFont="1" applyFill="1" applyBorder="1" applyAlignment="1" applyProtection="1">
      <alignment horizontal="center" vertical="center"/>
      <protection locked="0"/>
    </xf>
    <xf numFmtId="0" fontId="23" fillId="5" borderId="16" xfId="0" applyFont="1" applyFill="1" applyBorder="1" applyAlignment="1" applyProtection="1">
      <alignment horizontal="center" vertical="center"/>
      <protection hidden="1"/>
    </xf>
    <xf numFmtId="0" fontId="19" fillId="5" borderId="16" xfId="0" applyFont="1" applyFill="1" applyBorder="1" applyAlignment="1" applyProtection="1">
      <alignment horizontal="left" vertical="center" indent="1"/>
      <protection hidden="1"/>
    </xf>
    <xf numFmtId="176" fontId="19" fillId="5" borderId="30" xfId="0" applyNumberFormat="1" applyFont="1" applyFill="1" applyBorder="1" applyAlignment="1" applyProtection="1">
      <alignment horizontal="distributed" vertical="center"/>
      <protection hidden="1"/>
    </xf>
    <xf numFmtId="0" fontId="12" fillId="5" borderId="22" xfId="0" applyFont="1" applyFill="1" applyBorder="1" applyAlignment="1" applyProtection="1">
      <alignment horizontal="left" vertical="center" indent="1"/>
      <protection hidden="1"/>
    </xf>
    <xf numFmtId="0" fontId="12" fillId="5" borderId="0" xfId="0" applyFont="1" applyFill="1" applyBorder="1" applyAlignment="1" applyProtection="1">
      <alignment horizontal="left" vertical="center" indent="1"/>
      <protection hidden="1"/>
    </xf>
    <xf numFmtId="0" fontId="12" fillId="5" borderId="18" xfId="0" applyFont="1" applyFill="1" applyBorder="1" applyAlignment="1" applyProtection="1">
      <alignment horizontal="left" vertical="center" indent="1"/>
      <protection hidden="1"/>
    </xf>
    <xf numFmtId="0" fontId="20" fillId="5" borderId="22" xfId="4" applyFont="1" applyFill="1" applyBorder="1" applyAlignment="1" applyProtection="1">
      <alignment horizontal="left" vertical="center"/>
      <protection hidden="1"/>
    </xf>
    <xf numFmtId="0" fontId="20" fillId="5" borderId="0" xfId="0" applyFont="1" applyFill="1" applyBorder="1" applyAlignment="1" applyProtection="1">
      <alignment horizontal="left" vertical="center"/>
      <protection hidden="1"/>
    </xf>
    <xf numFmtId="0" fontId="20" fillId="5" borderId="18" xfId="4" applyFont="1" applyFill="1" applyBorder="1" applyAlignment="1" applyProtection="1">
      <alignment horizontal="left" vertical="center"/>
      <protection hidden="1"/>
    </xf>
    <xf numFmtId="0" fontId="13" fillId="8" borderId="64" xfId="0" applyFont="1" applyFill="1" applyBorder="1" applyAlignment="1" applyProtection="1">
      <protection hidden="1"/>
    </xf>
    <xf numFmtId="0" fontId="13" fillId="8" borderId="32" xfId="0" applyFont="1" applyFill="1" applyBorder="1" applyAlignment="1" applyProtection="1">
      <protection hidden="1"/>
    </xf>
    <xf numFmtId="0" fontId="20" fillId="5" borderId="16" xfId="0" applyFont="1" applyFill="1" applyBorder="1" applyAlignment="1" applyProtection="1">
      <alignment horizontal="center" vertical="distributed" textRotation="255" indent="2"/>
      <protection hidden="1"/>
    </xf>
    <xf numFmtId="0" fontId="20" fillId="5" borderId="16" xfId="0" applyFont="1" applyFill="1" applyBorder="1" applyAlignment="1" applyProtection="1">
      <alignment horizontal="center" vertical="distributed" textRotation="255" indent="4"/>
      <protection hidden="1"/>
    </xf>
    <xf numFmtId="0" fontId="12" fillId="5" borderId="22" xfId="0" applyFont="1" applyFill="1" applyBorder="1" applyAlignment="1" applyProtection="1">
      <alignment horizontal="left" vertical="center"/>
      <protection hidden="1"/>
    </xf>
    <xf numFmtId="0" fontId="12" fillId="5" borderId="18" xfId="0" applyFont="1" applyFill="1" applyBorder="1" applyAlignment="1" applyProtection="1">
      <alignment horizontal="left" vertical="center"/>
      <protection hidden="1"/>
    </xf>
    <xf numFmtId="0" fontId="12" fillId="5" borderId="27" xfId="0" applyFont="1" applyFill="1" applyBorder="1" applyAlignment="1" applyProtection="1">
      <alignment horizontal="left" vertical="center"/>
      <protection locked="0"/>
    </xf>
    <xf numFmtId="0" fontId="12" fillId="5" borderId="33" xfId="0" applyFont="1" applyFill="1" applyBorder="1" applyAlignment="1" applyProtection="1">
      <alignment horizontal="left" vertical="center"/>
      <protection locked="0"/>
    </xf>
    <xf numFmtId="0" fontId="12" fillId="5" borderId="57" xfId="0" applyFont="1" applyFill="1" applyBorder="1" applyAlignment="1" applyProtection="1">
      <alignment horizontal="left" vertical="center"/>
      <protection locked="0"/>
    </xf>
    <xf numFmtId="0" fontId="12" fillId="5" borderId="22" xfId="0" applyFont="1" applyFill="1" applyBorder="1" applyAlignment="1" applyProtection="1">
      <alignment horizontal="left" vertical="center"/>
      <protection locked="0"/>
    </xf>
    <xf numFmtId="0" fontId="12" fillId="5" borderId="0" xfId="0" applyFont="1" applyFill="1" applyBorder="1" applyAlignment="1" applyProtection="1">
      <alignment horizontal="left" vertical="center"/>
      <protection locked="0"/>
    </xf>
    <xf numFmtId="0" fontId="12" fillId="5" borderId="18" xfId="0" applyFont="1" applyFill="1" applyBorder="1" applyAlignment="1" applyProtection="1">
      <alignment horizontal="left" vertical="center"/>
      <protection locked="0"/>
    </xf>
    <xf numFmtId="0" fontId="18" fillId="5" borderId="22" xfId="0" applyFont="1" applyFill="1" applyBorder="1" applyAlignment="1" applyProtection="1">
      <alignment horizontal="center" vertical="center"/>
      <protection locked="0"/>
    </xf>
    <xf numFmtId="0" fontId="18" fillId="5" borderId="18" xfId="0" applyFont="1" applyFill="1" applyBorder="1" applyAlignment="1" applyProtection="1">
      <alignment horizontal="center" vertical="center"/>
      <protection locked="0"/>
    </xf>
    <xf numFmtId="0" fontId="19" fillId="5" borderId="22" xfId="0" applyFont="1" applyFill="1" applyBorder="1" applyAlignment="1" applyProtection="1">
      <alignment horizontal="center" vertical="center"/>
      <protection locked="0"/>
    </xf>
    <xf numFmtId="0" fontId="19" fillId="5" borderId="18" xfId="0" applyFont="1" applyFill="1" applyBorder="1" applyAlignment="1" applyProtection="1">
      <alignment horizontal="center" vertical="center"/>
      <protection locked="0"/>
    </xf>
    <xf numFmtId="0" fontId="19" fillId="5" borderId="0" xfId="0" applyFont="1" applyFill="1" applyBorder="1" applyAlignment="1" applyProtection="1">
      <alignment horizontal="left" vertical="center" indent="6"/>
      <protection locked="0"/>
    </xf>
    <xf numFmtId="0" fontId="19" fillId="5" borderId="0" xfId="0" applyFont="1" applyFill="1" applyBorder="1" applyAlignment="1" applyProtection="1">
      <alignment horizontal="left" vertical="center" indent="5"/>
      <protection hidden="1"/>
    </xf>
    <xf numFmtId="0" fontId="19" fillId="5" borderId="0" xfId="0" applyFont="1" applyFill="1" applyBorder="1" applyAlignment="1" applyProtection="1">
      <alignment vertical="center" indent="1"/>
      <protection hidden="1"/>
    </xf>
    <xf numFmtId="177" fontId="19" fillId="5" borderId="0" xfId="0" applyNumberFormat="1" applyFont="1" applyFill="1" applyBorder="1" applyAlignment="1" applyProtection="1">
      <alignment horizontal="left" vertical="center" indent="1"/>
      <protection hidden="1"/>
    </xf>
    <xf numFmtId="0" fontId="12" fillId="5" borderId="0" xfId="0" applyFont="1" applyFill="1" applyBorder="1" applyAlignment="1" applyProtection="1">
      <alignment horizontal="center" vertical="center" shrinkToFit="1"/>
      <protection hidden="1"/>
    </xf>
    <xf numFmtId="0" fontId="20" fillId="5" borderId="0" xfId="0" applyFont="1" applyFill="1" applyBorder="1" applyAlignment="1" applyProtection="1">
      <alignment horizontal="distributed" vertical="center"/>
      <protection hidden="1"/>
    </xf>
    <xf numFmtId="0" fontId="19" fillId="5" borderId="0" xfId="0" applyFont="1" applyFill="1" applyBorder="1" applyAlignment="1" applyProtection="1">
      <alignment horizontal="distributed" vertical="center"/>
      <protection locked="0"/>
    </xf>
    <xf numFmtId="0" fontId="0" fillId="5" borderId="0" xfId="0" applyFont="1" applyFill="1" applyBorder="1" applyProtection="1">
      <alignment vertical="center"/>
      <protection locked="0"/>
    </xf>
    <xf numFmtId="49" fontId="20" fillId="5" borderId="0" xfId="0" applyNumberFormat="1" applyFont="1" applyFill="1" applyBorder="1" applyProtection="1">
      <alignment vertical="center"/>
      <protection hidden="1"/>
    </xf>
    <xf numFmtId="0" fontId="19" fillId="5" borderId="0" xfId="0" applyFont="1" applyFill="1" applyBorder="1" applyAlignment="1" applyProtection="1">
      <alignment horizontal="left" vertical="center" indent="6"/>
      <protection hidden="1"/>
    </xf>
    <xf numFmtId="49" fontId="19" fillId="5" borderId="0" xfId="0" applyNumberFormat="1" applyFont="1" applyFill="1" applyBorder="1" applyAlignment="1" applyProtection="1">
      <alignment horizontal="right" vertical="center"/>
      <protection hidden="1"/>
    </xf>
    <xf numFmtId="0" fontId="19" fillId="5" borderId="0" xfId="0" applyFont="1" applyFill="1" applyBorder="1" applyAlignment="1" applyProtection="1">
      <alignment vertical="center" indent="1"/>
      <protection locked="0"/>
    </xf>
    <xf numFmtId="0" fontId="10" fillId="5" borderId="16" xfId="0" applyFont="1" applyFill="1" applyBorder="1" applyAlignment="1" applyProtection="1">
      <alignment horizontal="distributed" vertical="center" indent="1"/>
      <protection hidden="1"/>
    </xf>
    <xf numFmtId="0" fontId="10" fillId="5" borderId="16" xfId="0" applyFont="1" applyFill="1" applyBorder="1" applyAlignment="1" applyProtection="1">
      <alignment horizontal="left" vertical="center" indent="1"/>
      <protection hidden="1"/>
    </xf>
    <xf numFmtId="0" fontId="19" fillId="5" borderId="33" xfId="0" applyFont="1" applyFill="1" applyBorder="1" applyAlignment="1" applyProtection="1">
      <alignment horizontal="right" vertical="center"/>
      <protection hidden="1"/>
    </xf>
    <xf numFmtId="176" fontId="10" fillId="5" borderId="16" xfId="0" applyNumberFormat="1" applyFont="1" applyFill="1" applyBorder="1" applyAlignment="1" applyProtection="1">
      <alignment horizontal="left" vertical="center" indent="1"/>
      <protection hidden="1"/>
    </xf>
    <xf numFmtId="0" fontId="19" fillId="5" borderId="27" xfId="0" applyFont="1" applyFill="1" applyBorder="1" applyAlignment="1" applyProtection="1">
      <alignment horizontal="right" vertical="center"/>
      <protection hidden="1"/>
    </xf>
    <xf numFmtId="0" fontId="10" fillId="5" borderId="27" xfId="0" applyFont="1" applyFill="1" applyBorder="1" applyAlignment="1" applyProtection="1">
      <alignment horizontal="distributed" vertical="center" indent="1"/>
      <protection hidden="1"/>
    </xf>
    <xf numFmtId="0" fontId="10" fillId="5" borderId="33" xfId="0" applyFont="1" applyFill="1" applyBorder="1" applyAlignment="1" applyProtection="1">
      <alignment horizontal="distributed" vertical="center" indent="1"/>
      <protection hidden="1"/>
    </xf>
    <xf numFmtId="0" fontId="10" fillId="5" borderId="57" xfId="0" applyFont="1" applyFill="1" applyBorder="1" applyAlignment="1" applyProtection="1">
      <alignment horizontal="distributed" vertical="center" indent="1"/>
      <protection hidden="1"/>
    </xf>
    <xf numFmtId="0" fontId="10" fillId="5" borderId="26" xfId="0" applyFont="1" applyFill="1" applyBorder="1" applyAlignment="1" applyProtection="1">
      <alignment horizontal="distributed" vertical="center" indent="1"/>
      <protection hidden="1"/>
    </xf>
    <xf numFmtId="0" fontId="10" fillId="5" borderId="32" xfId="0" applyFont="1" applyFill="1" applyBorder="1" applyAlignment="1" applyProtection="1">
      <alignment horizontal="distributed" vertical="center" indent="1"/>
      <protection hidden="1"/>
    </xf>
    <xf numFmtId="0" fontId="10" fillId="5" borderId="55" xfId="0" applyFont="1" applyFill="1" applyBorder="1" applyAlignment="1" applyProtection="1">
      <alignment horizontal="distributed" vertical="center" indent="1"/>
      <protection hidden="1"/>
    </xf>
    <xf numFmtId="0" fontId="19" fillId="5" borderId="26" xfId="0" applyFont="1" applyFill="1" applyBorder="1" applyAlignment="1" applyProtection="1">
      <alignment horizontal="right" vertical="center"/>
      <protection hidden="1"/>
    </xf>
    <xf numFmtId="178" fontId="19" fillId="5" borderId="32" xfId="6" applyNumberFormat="1" applyFont="1" applyFill="1" applyBorder="1" applyAlignment="1" applyProtection="1">
      <alignment horizontal="distributed" vertical="center"/>
      <protection hidden="1"/>
    </xf>
    <xf numFmtId="49" fontId="10" fillId="5" borderId="0" xfId="0" applyNumberFormat="1" applyFont="1" applyFill="1" applyBorder="1" applyAlignment="1" applyProtection="1">
      <alignment horizontal="right" vertical="center"/>
      <protection hidden="1"/>
    </xf>
    <xf numFmtId="177" fontId="10" fillId="5" borderId="0" xfId="0" applyNumberFormat="1" applyFont="1" applyFill="1" applyBorder="1" applyAlignment="1" applyProtection="1">
      <alignment horizontal="left" vertical="center" indent="1"/>
      <protection hidden="1"/>
    </xf>
    <xf numFmtId="0" fontId="0" fillId="0" borderId="0" xfId="0" applyFont="1" applyFill="1" applyBorder="1" applyAlignment="1">
      <alignment horizontal="right" vertical="center"/>
    </xf>
    <xf numFmtId="0" fontId="10" fillId="0" borderId="0" xfId="0" applyFont="1" applyFill="1" applyBorder="1" applyAlignment="1">
      <alignment horizontal="right" vertical="center"/>
    </xf>
    <xf numFmtId="176" fontId="10" fillId="5" borderId="0" xfId="0" applyNumberFormat="1" applyFont="1" applyFill="1" applyBorder="1" applyAlignment="1" applyProtection="1">
      <alignment horizontal="right" vertical="center"/>
      <protection hidden="1"/>
    </xf>
    <xf numFmtId="176" fontId="10" fillId="5" borderId="0" xfId="0" applyNumberFormat="1" applyFont="1" applyFill="1" applyBorder="1" applyProtection="1">
      <alignment vertical="center"/>
      <protection hidden="1"/>
    </xf>
    <xf numFmtId="0" fontId="12" fillId="5" borderId="27" xfId="0" applyFont="1" applyFill="1" applyBorder="1" applyAlignment="1" applyProtection="1">
      <alignment horizontal="center" vertical="center" wrapText="1"/>
      <protection hidden="1"/>
    </xf>
    <xf numFmtId="0" fontId="12" fillId="5" borderId="33" xfId="0" applyFont="1" applyFill="1" applyBorder="1" applyAlignment="1" applyProtection="1">
      <alignment horizontal="center" vertical="center" wrapText="1"/>
      <protection hidden="1"/>
    </xf>
    <xf numFmtId="0" fontId="12" fillId="5" borderId="57" xfId="0" applyFont="1" applyFill="1" applyBorder="1" applyAlignment="1" applyProtection="1">
      <alignment horizontal="center" vertical="center" wrapText="1"/>
      <protection hidden="1"/>
    </xf>
    <xf numFmtId="0" fontId="12" fillId="5" borderId="26" xfId="0" applyFont="1" applyFill="1" applyBorder="1" applyAlignment="1" applyProtection="1">
      <alignment horizontal="center" vertical="center" wrapText="1"/>
      <protection hidden="1"/>
    </xf>
    <xf numFmtId="0" fontId="12" fillId="5" borderId="32" xfId="0" applyFont="1" applyFill="1" applyBorder="1" applyAlignment="1" applyProtection="1">
      <alignment horizontal="center" vertical="center" wrapText="1"/>
      <protection hidden="1"/>
    </xf>
    <xf numFmtId="0" fontId="12" fillId="5" borderId="55" xfId="0" applyFont="1" applyFill="1" applyBorder="1" applyAlignment="1" applyProtection="1">
      <alignment horizontal="center" vertical="center" wrapText="1"/>
      <protection hidden="1"/>
    </xf>
    <xf numFmtId="0" fontId="38" fillId="5" borderId="16" xfId="0" applyFont="1" applyFill="1" applyBorder="1" applyAlignment="1" applyProtection="1">
      <alignment horizontal="center" vertical="center" wrapText="1"/>
      <protection hidden="1"/>
    </xf>
    <xf numFmtId="0" fontId="10" fillId="0" borderId="0" xfId="0" applyFont="1" applyBorder="1" applyAlignment="1" applyProtection="1">
      <alignment horizontal="right" vertical="center"/>
      <protection hidden="1"/>
    </xf>
    <xf numFmtId="0" fontId="12" fillId="5" borderId="27" xfId="0" applyFont="1" applyFill="1" applyBorder="1" applyAlignment="1">
      <alignment horizontal="center" vertical="center"/>
    </xf>
    <xf numFmtId="0" fontId="12" fillId="5" borderId="33" xfId="0" applyFont="1" applyFill="1" applyBorder="1" applyAlignment="1">
      <alignment horizontal="center" vertical="center"/>
    </xf>
    <xf numFmtId="0" fontId="66" fillId="5" borderId="22" xfId="0" applyFont="1" applyFill="1" applyBorder="1" applyAlignment="1">
      <alignment horizontal="center" vertical="center"/>
    </xf>
    <xf numFmtId="0" fontId="66" fillId="5" borderId="0" xfId="0" applyFont="1" applyFill="1" applyBorder="1" applyAlignment="1">
      <alignment horizontal="center" vertical="center"/>
    </xf>
    <xf numFmtId="0" fontId="19" fillId="5" borderId="32" xfId="0" applyFont="1" applyFill="1" applyBorder="1" applyAlignment="1">
      <alignment horizontal="center"/>
    </xf>
    <xf numFmtId="0" fontId="19" fillId="5" borderId="32" xfId="0" applyFont="1" applyFill="1" applyBorder="1" applyAlignment="1" applyProtection="1">
      <alignment horizontal="left" indent="1"/>
      <protection locked="0"/>
    </xf>
    <xf numFmtId="0" fontId="19" fillId="5" borderId="30" xfId="0" applyFont="1" applyFill="1" applyBorder="1" applyAlignment="1">
      <alignment horizontal="center"/>
    </xf>
    <xf numFmtId="0" fontId="19" fillId="5" borderId="30" xfId="0" applyFont="1" applyFill="1" applyBorder="1" applyAlignment="1" applyProtection="1">
      <alignment horizontal="left" indent="1"/>
      <protection locked="0"/>
    </xf>
    <xf numFmtId="0" fontId="20" fillId="5" borderId="16" xfId="0" applyFont="1" applyFill="1" applyBorder="1" applyAlignment="1">
      <alignment horizontal="center" vertical="center"/>
    </xf>
    <xf numFmtId="0" fontId="20" fillId="5" borderId="24" xfId="4" applyFont="1" applyFill="1" applyBorder="1" applyAlignment="1">
      <alignment horizontal="center" vertical="center"/>
    </xf>
    <xf numFmtId="0" fontId="19" fillId="5" borderId="16" xfId="0" applyFont="1" applyFill="1" applyBorder="1" applyAlignment="1">
      <alignment horizontal="center" vertical="center" textRotation="255"/>
    </xf>
    <xf numFmtId="0" fontId="19" fillId="5" borderId="27" xfId="0" applyFont="1" applyFill="1" applyBorder="1" applyAlignment="1">
      <alignment horizontal="center" vertical="center" textRotation="255"/>
    </xf>
    <xf numFmtId="0" fontId="19" fillId="5" borderId="33" xfId="0" applyFont="1" applyFill="1" applyBorder="1" applyAlignment="1">
      <alignment horizontal="center" vertical="center" textRotation="255"/>
    </xf>
    <xf numFmtId="0" fontId="19" fillId="5" borderId="22" xfId="0" applyFont="1" applyFill="1" applyBorder="1" applyAlignment="1">
      <alignment horizontal="center" vertical="center" textRotation="255"/>
    </xf>
    <xf numFmtId="0" fontId="19" fillId="5" borderId="0" xfId="0" applyFont="1" applyFill="1" applyBorder="1" applyAlignment="1">
      <alignment horizontal="center" vertical="center" textRotation="255"/>
    </xf>
    <xf numFmtId="0" fontId="19" fillId="5" borderId="26" xfId="0" applyFont="1" applyFill="1" applyBorder="1" applyAlignment="1">
      <alignment horizontal="center" vertical="center" textRotation="255"/>
    </xf>
    <xf numFmtId="0" fontId="19" fillId="5" borderId="32" xfId="0" applyFont="1" applyFill="1" applyBorder="1" applyAlignment="1">
      <alignment horizontal="center" vertical="center" textRotation="255"/>
    </xf>
    <xf numFmtId="0" fontId="19" fillId="5" borderId="27" xfId="0" applyFont="1" applyFill="1" applyBorder="1" applyAlignment="1">
      <alignment horizontal="distributed" vertical="center" indent="2"/>
    </xf>
    <xf numFmtId="0" fontId="19" fillId="5" borderId="33" xfId="0" applyFont="1" applyFill="1" applyBorder="1" applyAlignment="1">
      <alignment horizontal="distributed" vertical="center" indent="2"/>
    </xf>
    <xf numFmtId="0" fontId="19" fillId="5" borderId="57" xfId="0" applyFont="1" applyFill="1" applyBorder="1" applyAlignment="1">
      <alignment horizontal="distributed" vertical="center" indent="2"/>
    </xf>
    <xf numFmtId="0" fontId="19" fillId="5" borderId="26" xfId="0" applyFont="1" applyFill="1" applyBorder="1" applyAlignment="1">
      <alignment horizontal="distributed" vertical="center" indent="2"/>
    </xf>
    <xf numFmtId="0" fontId="19" fillId="5" borderId="32" xfId="0" applyFont="1" applyFill="1" applyBorder="1" applyAlignment="1">
      <alignment horizontal="distributed" vertical="center" indent="2"/>
    </xf>
    <xf numFmtId="0" fontId="19" fillId="5" borderId="55" xfId="0" applyFont="1" applyFill="1" applyBorder="1" applyAlignment="1">
      <alignment horizontal="distributed" vertical="center" indent="2"/>
    </xf>
    <xf numFmtId="0" fontId="19" fillId="5" borderId="18" xfId="0" applyFont="1" applyFill="1" applyBorder="1" applyAlignment="1">
      <alignment horizontal="center" vertical="center"/>
    </xf>
    <xf numFmtId="0" fontId="19" fillId="5" borderId="91" xfId="0" applyFont="1" applyFill="1" applyBorder="1" applyAlignment="1">
      <alignment horizontal="center" vertical="center"/>
    </xf>
    <xf numFmtId="0" fontId="19" fillId="5" borderId="32" xfId="0" applyFont="1" applyFill="1" applyBorder="1" applyAlignment="1" applyProtection="1">
      <alignment horizontal="left"/>
      <protection locked="0"/>
    </xf>
    <xf numFmtId="0" fontId="19" fillId="5" borderId="30" xfId="0" applyFont="1" applyFill="1" applyBorder="1" applyAlignment="1" applyProtection="1">
      <alignment horizontal="left"/>
      <protection locked="0"/>
    </xf>
    <xf numFmtId="0" fontId="19" fillId="5" borderId="19" xfId="0" applyFont="1" applyFill="1" applyBorder="1" applyAlignment="1">
      <alignment horizontal="center" vertical="center"/>
    </xf>
    <xf numFmtId="0" fontId="19" fillId="5" borderId="19" xfId="0" applyFont="1" applyFill="1" applyBorder="1" applyAlignment="1" applyProtection="1">
      <alignment horizontal="center" vertical="center"/>
      <protection locked="0"/>
    </xf>
    <xf numFmtId="0" fontId="19" fillId="5" borderId="22"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149" xfId="0" applyFont="1" applyFill="1" applyBorder="1" applyAlignment="1">
      <alignment horizontal="center" vertical="center"/>
    </xf>
    <xf numFmtId="0" fontId="19" fillId="5" borderId="151" xfId="0" applyFont="1" applyFill="1" applyBorder="1" applyAlignment="1">
      <alignment horizontal="center" vertical="center"/>
    </xf>
    <xf numFmtId="0" fontId="19" fillId="5" borderId="153" xfId="0" applyFont="1" applyFill="1" applyBorder="1" applyAlignment="1">
      <alignment horizontal="center" vertical="center"/>
    </xf>
    <xf numFmtId="0" fontId="19" fillId="5" borderId="150" xfId="0" applyFont="1" applyFill="1" applyBorder="1" applyAlignment="1">
      <alignment horizontal="center" vertical="center"/>
    </xf>
    <xf numFmtId="0" fontId="19" fillId="5" borderId="152" xfId="0" applyFont="1" applyFill="1" applyBorder="1" applyAlignment="1">
      <alignment horizontal="center" vertical="center"/>
    </xf>
    <xf numFmtId="0" fontId="19" fillId="5" borderId="154" xfId="0" applyFont="1" applyFill="1" applyBorder="1" applyAlignment="1">
      <alignment horizontal="center" vertical="center"/>
    </xf>
    <xf numFmtId="0" fontId="19" fillId="5" borderId="26" xfId="6" applyFont="1" applyFill="1" applyBorder="1" applyAlignment="1">
      <alignment horizontal="center" vertical="center"/>
    </xf>
    <xf numFmtId="0" fontId="19" fillId="5" borderId="32" xfId="4" applyFont="1" applyFill="1" applyBorder="1" applyAlignment="1">
      <alignment horizontal="center" vertical="center"/>
    </xf>
    <xf numFmtId="0" fontId="19" fillId="5" borderId="32" xfId="0" applyFont="1" applyFill="1" applyBorder="1" applyAlignment="1" applyProtection="1">
      <alignment horizontal="center"/>
      <protection locked="0"/>
    </xf>
    <xf numFmtId="0" fontId="19" fillId="5" borderId="30" xfId="0" applyFont="1" applyFill="1" applyBorder="1" applyAlignment="1" applyProtection="1">
      <alignment horizontal="center"/>
      <protection locked="0"/>
    </xf>
    <xf numFmtId="0" fontId="20" fillId="5" borderId="16" xfId="0" applyFont="1" applyFill="1" applyBorder="1" applyAlignment="1" applyProtection="1">
      <alignment horizontal="center" vertical="center"/>
      <protection locked="0"/>
    </xf>
    <xf numFmtId="0" fontId="19" fillId="5" borderId="16" xfId="0" applyFont="1" applyFill="1" applyBorder="1" applyAlignment="1" applyProtection="1">
      <alignment horizontal="center" vertical="center" textRotation="255"/>
      <protection locked="0"/>
    </xf>
    <xf numFmtId="0" fontId="19" fillId="5" borderId="27" xfId="0" applyFont="1" applyFill="1" applyBorder="1" applyAlignment="1" applyProtection="1">
      <alignment horizontal="center" vertical="center" textRotation="255"/>
      <protection locked="0"/>
    </xf>
    <xf numFmtId="0" fontId="19" fillId="5" borderId="33" xfId="0" applyFont="1" applyFill="1" applyBorder="1" applyAlignment="1" applyProtection="1">
      <alignment horizontal="center" vertical="center" textRotation="255"/>
      <protection locked="0"/>
    </xf>
    <xf numFmtId="0" fontId="19" fillId="5" borderId="22" xfId="0" applyFont="1" applyFill="1" applyBorder="1" applyAlignment="1" applyProtection="1">
      <alignment horizontal="center" vertical="center" textRotation="255"/>
      <protection locked="0"/>
    </xf>
    <xf numFmtId="0" fontId="19" fillId="5" borderId="0" xfId="0" applyFont="1" applyFill="1" applyBorder="1" applyAlignment="1" applyProtection="1">
      <alignment horizontal="center" vertical="center" textRotation="255"/>
      <protection locked="0"/>
    </xf>
    <xf numFmtId="0" fontId="19" fillId="5" borderId="26" xfId="0" applyFont="1" applyFill="1" applyBorder="1" applyAlignment="1" applyProtection="1">
      <alignment horizontal="center" vertical="center" textRotation="255"/>
      <protection locked="0"/>
    </xf>
    <xf numFmtId="0" fontId="19" fillId="5" borderId="32" xfId="0" applyFont="1" applyFill="1" applyBorder="1" applyAlignment="1" applyProtection="1">
      <alignment horizontal="center" vertical="center" textRotation="255"/>
      <protection locked="0"/>
    </xf>
    <xf numFmtId="0" fontId="19" fillId="5" borderId="27" xfId="0" applyFont="1" applyFill="1" applyBorder="1" applyAlignment="1" applyProtection="1">
      <alignment horizontal="distributed" vertical="center" indent="2"/>
      <protection locked="0"/>
    </xf>
    <xf numFmtId="0" fontId="19" fillId="5" borderId="33" xfId="0" applyFont="1" applyFill="1" applyBorder="1" applyAlignment="1" applyProtection="1">
      <alignment horizontal="distributed" vertical="center" indent="2"/>
      <protection locked="0"/>
    </xf>
    <xf numFmtId="0" fontId="19" fillId="5" borderId="57" xfId="0" applyFont="1" applyFill="1" applyBorder="1" applyAlignment="1" applyProtection="1">
      <alignment horizontal="distributed" vertical="center" indent="2"/>
      <protection locked="0"/>
    </xf>
    <xf numFmtId="0" fontId="19" fillId="5" borderId="26" xfId="0" applyFont="1" applyFill="1" applyBorder="1" applyAlignment="1" applyProtection="1">
      <alignment horizontal="distributed" vertical="center" indent="2"/>
      <protection locked="0"/>
    </xf>
    <xf numFmtId="0" fontId="19" fillId="5" borderId="32" xfId="0" applyFont="1" applyFill="1" applyBorder="1" applyAlignment="1" applyProtection="1">
      <alignment horizontal="distributed" vertical="center" indent="2"/>
      <protection locked="0"/>
    </xf>
    <xf numFmtId="0" fontId="19" fillId="5" borderId="55" xfId="0" applyFont="1" applyFill="1" applyBorder="1" applyAlignment="1" applyProtection="1">
      <alignment horizontal="distributed" vertical="center" indent="2"/>
      <protection locked="0"/>
    </xf>
    <xf numFmtId="0" fontId="19" fillId="5" borderId="91" xfId="0" applyFont="1" applyFill="1" applyBorder="1" applyAlignment="1" applyProtection="1">
      <alignment horizontal="center" vertical="center"/>
      <protection locked="0"/>
    </xf>
    <xf numFmtId="0" fontId="68" fillId="5" borderId="24" xfId="3" applyFont="1" applyFill="1" applyBorder="1" applyAlignment="1" applyProtection="1">
      <alignment horizontal="center" vertical="center"/>
      <protection hidden="1"/>
    </xf>
    <xf numFmtId="0" fontId="68" fillId="5" borderId="30" xfId="3" applyFont="1" applyFill="1" applyBorder="1" applyAlignment="1" applyProtection="1">
      <alignment horizontal="center" vertical="center"/>
      <protection hidden="1"/>
    </xf>
    <xf numFmtId="0" fontId="68" fillId="5" borderId="56" xfId="3" applyFont="1" applyFill="1" applyBorder="1" applyAlignment="1" applyProtection="1">
      <alignment horizontal="center" vertical="center"/>
      <protection hidden="1"/>
    </xf>
    <xf numFmtId="0" fontId="67" fillId="5" borderId="0" xfId="3" applyFont="1" applyFill="1" applyAlignment="1" applyProtection="1">
      <alignment horizontal="center" vertical="center"/>
      <protection hidden="1"/>
    </xf>
    <xf numFmtId="0" fontId="67" fillId="5" borderId="0" xfId="5" applyFont="1" applyFill="1" applyAlignment="1" applyProtection="1">
      <alignment vertical="center"/>
      <protection hidden="1"/>
    </xf>
    <xf numFmtId="58" fontId="67" fillId="5" borderId="0" xfId="3" applyNumberFormat="1" applyFont="1" applyFill="1" applyBorder="1" applyAlignment="1" applyProtection="1">
      <alignment horizontal="center" vertical="center"/>
      <protection hidden="1"/>
    </xf>
    <xf numFmtId="58" fontId="67" fillId="5" borderId="0" xfId="3" applyNumberFormat="1" applyFont="1" applyFill="1" applyAlignment="1" applyProtection="1">
      <alignment horizontal="center" vertical="center"/>
      <protection locked="0"/>
    </xf>
    <xf numFmtId="58" fontId="67" fillId="5" borderId="0" xfId="3" applyNumberFormat="1" applyFont="1" applyFill="1" applyAlignment="1" applyProtection="1">
      <alignment horizontal="center" vertical="center"/>
      <protection hidden="1"/>
    </xf>
    <xf numFmtId="0" fontId="69" fillId="5" borderId="0" xfId="3" applyFont="1" applyFill="1" applyAlignment="1" applyProtection="1">
      <alignment horizontal="distributed" vertical="center"/>
      <protection hidden="1"/>
    </xf>
    <xf numFmtId="0" fontId="69" fillId="5" borderId="0" xfId="3" applyFont="1" applyFill="1" applyProtection="1">
      <protection hidden="1"/>
    </xf>
    <xf numFmtId="0" fontId="69" fillId="5" borderId="0" xfId="3" applyFont="1" applyFill="1" applyAlignment="1" applyProtection="1">
      <alignment horizontal="center" vertical="center" shrinkToFit="1"/>
      <protection hidden="1"/>
    </xf>
    <xf numFmtId="38" fontId="69" fillId="5" borderId="32" xfId="3" applyNumberFormat="1" applyFont="1" applyFill="1" applyBorder="1" applyAlignment="1" applyProtection="1">
      <alignment horizontal="left" vertical="center" indent="1" shrinkToFit="1"/>
      <protection hidden="1"/>
    </xf>
    <xf numFmtId="0" fontId="69" fillId="5" borderId="32" xfId="3" applyFont="1" applyFill="1" applyBorder="1" applyAlignment="1" applyProtection="1">
      <alignment horizontal="left" vertical="center" indent="1" shrinkToFit="1"/>
      <protection hidden="1"/>
    </xf>
    <xf numFmtId="0" fontId="67" fillId="5" borderId="0" xfId="3" applyFont="1" applyFill="1" applyAlignment="1" applyProtection="1">
      <alignment horizontal="left" vertical="center"/>
      <protection hidden="1"/>
    </xf>
    <xf numFmtId="0" fontId="67" fillId="5" borderId="0" xfId="6" applyFont="1" applyFill="1" applyProtection="1">
      <protection hidden="1"/>
    </xf>
    <xf numFmtId="0" fontId="69" fillId="5" borderId="0" xfId="3" applyFont="1" applyFill="1" applyAlignment="1" applyProtection="1">
      <alignment horizontal="left" indent="1"/>
      <protection hidden="1"/>
    </xf>
    <xf numFmtId="0" fontId="69" fillId="5" borderId="32" xfId="3" applyFont="1" applyFill="1" applyBorder="1" applyAlignment="1" applyProtection="1">
      <alignment horizontal="left" vertical="center" indent="4" shrinkToFit="1"/>
      <protection hidden="1"/>
    </xf>
    <xf numFmtId="0" fontId="73" fillId="5" borderId="0" xfId="3" applyFont="1" applyFill="1" applyAlignment="1" applyProtection="1">
      <alignment horizontal="left" vertical="center" indent="1"/>
      <protection hidden="1"/>
    </xf>
    <xf numFmtId="0" fontId="73" fillId="5" borderId="0" xfId="3" applyFont="1" applyFill="1" applyAlignment="1" applyProtection="1">
      <alignment vertical="center"/>
      <protection hidden="1"/>
    </xf>
    <xf numFmtId="0" fontId="73" fillId="5" borderId="0" xfId="6" applyFont="1" applyFill="1" applyProtection="1">
      <protection hidden="1"/>
    </xf>
    <xf numFmtId="0" fontId="1" fillId="5" borderId="0" xfId="3" applyFont="1" applyFill="1" applyBorder="1" applyAlignment="1" applyProtection="1">
      <alignment horizontal="center" vertical="center"/>
      <protection hidden="1"/>
    </xf>
    <xf numFmtId="0" fontId="67" fillId="5" borderId="16" xfId="3" applyFont="1" applyFill="1" applyBorder="1" applyAlignment="1" applyProtection="1">
      <alignment horizontal="center" vertical="center"/>
      <protection hidden="1"/>
    </xf>
    <xf numFmtId="0" fontId="67" fillId="5" borderId="24" xfId="3" applyFont="1" applyFill="1" applyBorder="1" applyAlignment="1" applyProtection="1">
      <alignment horizontal="center" vertical="center"/>
      <protection hidden="1"/>
    </xf>
    <xf numFmtId="0" fontId="67" fillId="5" borderId="30" xfId="4" applyFont="1" applyFill="1" applyBorder="1" applyAlignment="1" applyProtection="1">
      <alignment horizontal="center" vertical="center"/>
      <protection hidden="1"/>
    </xf>
    <xf numFmtId="0" fontId="67" fillId="5" borderId="56" xfId="4" applyFont="1" applyFill="1" applyBorder="1" applyAlignment="1" applyProtection="1">
      <alignment horizontal="center" vertical="center"/>
      <protection hidden="1"/>
    </xf>
    <xf numFmtId="0" fontId="73" fillId="5" borderId="33" xfId="3" applyFont="1" applyFill="1" applyBorder="1" applyAlignment="1" applyProtection="1">
      <alignment vertical="center"/>
      <protection hidden="1"/>
    </xf>
    <xf numFmtId="0" fontId="67" fillId="5" borderId="0" xfId="3" applyFont="1" applyFill="1" applyBorder="1" applyAlignment="1" applyProtection="1">
      <alignment horizontal="center" vertical="top"/>
      <protection hidden="1"/>
    </xf>
    <xf numFmtId="188" fontId="67" fillId="5" borderId="0" xfId="9" applyNumberFormat="1" applyFont="1" applyFill="1" applyBorder="1" applyAlignment="1" applyProtection="1">
      <alignment horizontal="left" vertical="top"/>
      <protection hidden="1"/>
    </xf>
    <xf numFmtId="0" fontId="73" fillId="5" borderId="24" xfId="3" applyFont="1" applyFill="1" applyBorder="1" applyAlignment="1" applyProtection="1">
      <alignment horizontal="left" vertical="center" wrapText="1" indent="1"/>
      <protection hidden="1"/>
    </xf>
    <xf numFmtId="0" fontId="73" fillId="5" borderId="30" xfId="3" applyFont="1" applyFill="1" applyBorder="1" applyAlignment="1" applyProtection="1">
      <alignment horizontal="left" vertical="center" wrapText="1" indent="1"/>
      <protection hidden="1"/>
    </xf>
    <xf numFmtId="0" fontId="73" fillId="5" borderId="56" xfId="3" applyFont="1" applyFill="1" applyBorder="1" applyAlignment="1" applyProtection="1">
      <alignment horizontal="left" vertical="center" wrapText="1" indent="1"/>
      <protection hidden="1"/>
    </xf>
    <xf numFmtId="0" fontId="73" fillId="5" borderId="24" xfId="3" applyFont="1" applyFill="1" applyBorder="1" applyAlignment="1" applyProtection="1">
      <alignment horizontal="left" vertical="center" indent="2"/>
      <protection hidden="1"/>
    </xf>
    <xf numFmtId="0" fontId="0" fillId="5" borderId="30" xfId="0" applyFont="1" applyFill="1" applyBorder="1" applyAlignment="1" applyProtection="1">
      <alignment vertical="center"/>
      <protection hidden="1"/>
    </xf>
    <xf numFmtId="0" fontId="0" fillId="5" borderId="56" xfId="0" applyFont="1" applyFill="1" applyBorder="1" applyAlignment="1" applyProtection="1">
      <alignment vertical="center"/>
      <protection hidden="1"/>
    </xf>
    <xf numFmtId="0" fontId="67" fillId="5" borderId="24" xfId="3" applyFont="1" applyFill="1" applyBorder="1" applyAlignment="1" applyProtection="1">
      <alignment horizontal="distributed" vertical="center" indent="3"/>
      <protection hidden="1"/>
    </xf>
    <xf numFmtId="0" fontId="67" fillId="5" borderId="30" xfId="4" applyFont="1" applyFill="1" applyBorder="1" applyAlignment="1" applyProtection="1">
      <alignment horizontal="distributed" vertical="center" indent="3"/>
      <protection hidden="1"/>
    </xf>
    <xf numFmtId="0" fontId="67" fillId="5" borderId="56" xfId="4" applyFont="1" applyFill="1" applyBorder="1" applyAlignment="1" applyProtection="1">
      <alignment horizontal="distributed" vertical="center" indent="3"/>
      <protection hidden="1"/>
    </xf>
    <xf numFmtId="58" fontId="67" fillId="5" borderId="24" xfId="3" applyNumberFormat="1" applyFont="1" applyFill="1" applyBorder="1" applyAlignment="1" applyProtection="1">
      <alignment horizontal="center" vertical="center" justifyLastLine="1"/>
      <protection hidden="1"/>
    </xf>
    <xf numFmtId="58" fontId="67" fillId="5" borderId="30" xfId="3" applyNumberFormat="1" applyFont="1" applyFill="1" applyBorder="1" applyAlignment="1" applyProtection="1">
      <alignment horizontal="center" vertical="center" justifyLastLine="1"/>
      <protection hidden="1"/>
    </xf>
    <xf numFmtId="58" fontId="67" fillId="5" borderId="56" xfId="3" applyNumberFormat="1" applyFont="1" applyFill="1" applyBorder="1" applyAlignment="1" applyProtection="1">
      <alignment horizontal="center" vertical="center" justifyLastLine="1"/>
      <protection hidden="1"/>
    </xf>
    <xf numFmtId="177" fontId="67" fillId="5" borderId="24" xfId="3" applyNumberFormat="1" applyFont="1" applyFill="1" applyBorder="1" applyAlignment="1" applyProtection="1">
      <alignment horizontal="right" vertical="center"/>
      <protection hidden="1"/>
    </xf>
    <xf numFmtId="177" fontId="67" fillId="5" borderId="30" xfId="3" applyNumberFormat="1" applyFont="1" applyFill="1" applyBorder="1" applyAlignment="1" applyProtection="1">
      <alignment horizontal="right" vertical="center"/>
      <protection hidden="1"/>
    </xf>
    <xf numFmtId="58" fontId="67" fillId="5" borderId="27" xfId="3" applyNumberFormat="1" applyFont="1" applyFill="1" applyBorder="1" applyAlignment="1" applyProtection="1">
      <alignment horizontal="center" vertical="center"/>
      <protection hidden="1"/>
    </xf>
    <xf numFmtId="58" fontId="67" fillId="5" borderId="33" xfId="3" applyNumberFormat="1" applyFont="1" applyFill="1" applyBorder="1" applyAlignment="1" applyProtection="1">
      <alignment horizontal="center" vertical="center"/>
      <protection hidden="1"/>
    </xf>
    <xf numFmtId="58" fontId="67" fillId="5" borderId="57" xfId="3" applyNumberFormat="1" applyFont="1" applyFill="1" applyBorder="1" applyAlignment="1" applyProtection="1">
      <alignment horizontal="center" vertical="center"/>
      <protection hidden="1"/>
    </xf>
    <xf numFmtId="177" fontId="67" fillId="5" borderId="162" xfId="3" applyNumberFormat="1" applyFont="1" applyFill="1" applyBorder="1" applyAlignment="1" applyProtection="1">
      <alignment vertical="center"/>
      <protection hidden="1"/>
    </xf>
    <xf numFmtId="177" fontId="67" fillId="5" borderId="163" xfId="3" applyNumberFormat="1" applyFont="1" applyFill="1" applyBorder="1" applyAlignment="1" applyProtection="1">
      <alignment vertical="center"/>
      <protection hidden="1"/>
    </xf>
    <xf numFmtId="177" fontId="67" fillId="5" borderId="162" xfId="3" applyNumberFormat="1" applyFont="1" applyFill="1" applyBorder="1" applyAlignment="1" applyProtection="1">
      <alignment horizontal="right" vertical="center"/>
      <protection hidden="1"/>
    </xf>
    <xf numFmtId="177" fontId="67" fillId="5" borderId="163" xfId="3" applyNumberFormat="1" applyFont="1" applyFill="1" applyBorder="1" applyAlignment="1" applyProtection="1">
      <alignment horizontal="right" vertical="center"/>
      <protection hidden="1"/>
    </xf>
    <xf numFmtId="0" fontId="67" fillId="5" borderId="162" xfId="4" applyFont="1" applyFill="1" applyBorder="1" applyAlignment="1" applyProtection="1">
      <alignment horizontal="center" vertical="center"/>
      <protection hidden="1"/>
    </xf>
    <xf numFmtId="0" fontId="0" fillId="5" borderId="163" xfId="0" applyFont="1" applyFill="1" applyBorder="1" applyAlignment="1" applyProtection="1">
      <alignment vertical="center"/>
      <protection hidden="1"/>
    </xf>
    <xf numFmtId="0" fontId="0" fillId="5" borderId="165" xfId="0" applyFont="1" applyFill="1" applyBorder="1" applyAlignment="1" applyProtection="1">
      <alignment vertical="center"/>
      <protection hidden="1"/>
    </xf>
    <xf numFmtId="0" fontId="67" fillId="5" borderId="155" xfId="3" applyFont="1" applyFill="1" applyBorder="1" applyAlignment="1" applyProtection="1">
      <alignment horizontal="distributed" vertical="center" indent="3"/>
      <protection hidden="1"/>
    </xf>
    <xf numFmtId="0" fontId="67" fillId="5" borderId="156" xfId="3" applyFont="1" applyFill="1" applyBorder="1" applyAlignment="1" applyProtection="1">
      <alignment horizontal="distributed" vertical="center" indent="3"/>
      <protection hidden="1"/>
    </xf>
    <xf numFmtId="0" fontId="67" fillId="5" borderId="159" xfId="3" applyFont="1" applyFill="1" applyBorder="1" applyAlignment="1" applyProtection="1">
      <alignment horizontal="distributed" vertical="center" indent="3"/>
      <protection hidden="1"/>
    </xf>
    <xf numFmtId="0" fontId="67" fillId="5" borderId="155" xfId="3" applyFont="1" applyFill="1" applyBorder="1" applyAlignment="1" applyProtection="1">
      <alignment horizontal="center" vertical="center"/>
      <protection hidden="1"/>
    </xf>
    <xf numFmtId="0" fontId="67" fillId="5" borderId="156" xfId="3" applyFont="1" applyFill="1" applyBorder="1" applyAlignment="1" applyProtection="1">
      <alignment horizontal="center" vertical="center"/>
      <protection hidden="1"/>
    </xf>
    <xf numFmtId="0" fontId="67" fillId="5" borderId="159" xfId="3" applyFont="1" applyFill="1" applyBorder="1" applyAlignment="1" applyProtection="1">
      <alignment horizontal="center" vertical="center"/>
      <protection hidden="1"/>
    </xf>
    <xf numFmtId="0" fontId="67" fillId="5" borderId="164" xfId="3" applyFont="1" applyFill="1" applyBorder="1" applyAlignment="1" applyProtection="1">
      <alignment horizontal="left" indent="1"/>
      <protection hidden="1"/>
    </xf>
    <xf numFmtId="0" fontId="67" fillId="5" borderId="95" xfId="3" applyFont="1" applyFill="1" applyBorder="1" applyAlignment="1" applyProtection="1">
      <alignment horizontal="left" indent="1"/>
      <protection hidden="1"/>
    </xf>
    <xf numFmtId="176" fontId="67" fillId="5" borderId="24" xfId="3" applyNumberFormat="1" applyFont="1" applyFill="1" applyBorder="1" applyAlignment="1" applyProtection="1">
      <alignment horizontal="center" vertical="center" justifyLastLine="1"/>
      <protection hidden="1"/>
    </xf>
    <xf numFmtId="176" fontId="67" fillId="5" borderId="30" xfId="3" applyNumberFormat="1" applyFont="1" applyFill="1" applyBorder="1" applyAlignment="1" applyProtection="1">
      <alignment horizontal="center" vertical="center" justifyLastLine="1"/>
      <protection hidden="1"/>
    </xf>
    <xf numFmtId="176" fontId="67" fillId="5" borderId="56" xfId="3" applyNumberFormat="1" applyFont="1" applyFill="1" applyBorder="1" applyAlignment="1" applyProtection="1">
      <alignment horizontal="center" vertical="center" justifyLastLine="1"/>
      <protection hidden="1"/>
    </xf>
    <xf numFmtId="3" fontId="67" fillId="5" borderId="0" xfId="3" applyNumberFormat="1" applyFont="1" applyFill="1" applyBorder="1" applyAlignment="1" applyProtection="1">
      <alignment vertical="top"/>
      <protection hidden="1"/>
    </xf>
    <xf numFmtId="0" fontId="67" fillId="5" borderId="0" xfId="3" applyFont="1" applyFill="1" applyBorder="1" applyAlignment="1" applyProtection="1">
      <alignment horizontal="left" vertical="top"/>
      <protection hidden="1"/>
    </xf>
    <xf numFmtId="189" fontId="67" fillId="5" borderId="0" xfId="3" applyNumberFormat="1" applyFont="1" applyFill="1" applyBorder="1" applyAlignment="1" applyProtection="1">
      <alignment horizontal="left" vertical="top"/>
      <protection hidden="1"/>
    </xf>
    <xf numFmtId="0" fontId="67" fillId="5" borderId="22" xfId="3" applyFont="1" applyFill="1" applyBorder="1" applyAlignment="1" applyProtection="1">
      <alignment horizontal="left" vertical="center"/>
      <protection locked="0"/>
    </xf>
    <xf numFmtId="0" fontId="67" fillId="5" borderId="0" xfId="3" applyFont="1" applyFill="1" applyBorder="1" applyAlignment="1" applyProtection="1">
      <alignment horizontal="left" vertical="center"/>
      <protection locked="0"/>
    </xf>
    <xf numFmtId="0" fontId="67" fillId="5" borderId="18" xfId="3" applyFont="1" applyFill="1" applyBorder="1" applyAlignment="1" applyProtection="1">
      <alignment horizontal="left" vertical="center"/>
      <protection locked="0"/>
    </xf>
    <xf numFmtId="177" fontId="67" fillId="5" borderId="24" xfId="3" applyNumberFormat="1" applyFont="1" applyFill="1" applyBorder="1" applyAlignment="1" applyProtection="1">
      <alignment horizontal="right" vertical="center" indent="5"/>
      <protection hidden="1"/>
    </xf>
    <xf numFmtId="177" fontId="67" fillId="5" borderId="30" xfId="3" applyNumberFormat="1" applyFont="1" applyFill="1" applyBorder="1" applyAlignment="1" applyProtection="1">
      <alignment horizontal="right" vertical="center" indent="5"/>
      <protection hidden="1"/>
    </xf>
    <xf numFmtId="0" fontId="67" fillId="5" borderId="26" xfId="3" applyFont="1" applyFill="1" applyBorder="1" applyAlignment="1" applyProtection="1">
      <alignment horizontal="left" vertical="center"/>
      <protection locked="0"/>
    </xf>
    <xf numFmtId="0" fontId="67" fillId="5" borderId="32" xfId="3" applyFont="1" applyFill="1" applyBorder="1" applyAlignment="1" applyProtection="1">
      <alignment horizontal="left" vertical="center"/>
      <protection locked="0"/>
    </xf>
    <xf numFmtId="0" fontId="67" fillId="5" borderId="55" xfId="3" applyFont="1" applyFill="1" applyBorder="1" applyAlignment="1" applyProtection="1">
      <alignment horizontal="left" vertical="center"/>
      <protection locked="0"/>
    </xf>
    <xf numFmtId="0" fontId="71" fillId="8" borderId="0" xfId="0" applyFont="1" applyFill="1" applyBorder="1" applyAlignment="1" applyProtection="1">
      <alignment horizontal="center" vertical="center" shrinkToFit="1"/>
      <protection hidden="1"/>
    </xf>
    <xf numFmtId="0" fontId="71" fillId="8" borderId="0" xfId="0" applyFont="1" applyFill="1" applyBorder="1" applyAlignment="1" applyProtection="1">
      <alignment vertical="center" shrinkToFit="1"/>
      <protection hidden="1"/>
    </xf>
    <xf numFmtId="0" fontId="24" fillId="8" borderId="18" xfId="0" applyFont="1" applyFill="1" applyBorder="1" applyAlignment="1" applyProtection="1">
      <alignment vertical="center" shrinkToFit="1"/>
      <protection hidden="1"/>
    </xf>
    <xf numFmtId="0" fontId="24" fillId="8" borderId="14" xfId="0" applyFont="1" applyFill="1" applyBorder="1" applyAlignment="1" applyProtection="1">
      <alignment vertical="center" shrinkToFit="1"/>
      <protection hidden="1"/>
    </xf>
    <xf numFmtId="0" fontId="24" fillId="8" borderId="22" xfId="0" applyFont="1" applyFill="1" applyBorder="1" applyAlignment="1" applyProtection="1">
      <alignment vertical="center" shrinkToFit="1"/>
      <protection hidden="1"/>
    </xf>
    <xf numFmtId="176" fontId="71" fillId="8" borderId="0" xfId="0" applyNumberFormat="1" applyFont="1" applyFill="1" applyBorder="1" applyAlignment="1" applyProtection="1">
      <alignment vertical="center" shrinkToFit="1"/>
      <protection hidden="1"/>
    </xf>
    <xf numFmtId="3" fontId="71" fillId="8" borderId="0" xfId="0" applyNumberFormat="1" applyFont="1" applyFill="1" applyBorder="1" applyAlignment="1" applyProtection="1">
      <alignment vertical="center" shrinkToFit="1"/>
      <protection hidden="1"/>
    </xf>
    <xf numFmtId="181" fontId="71" fillId="8" borderId="0" xfId="0" applyNumberFormat="1" applyFont="1" applyFill="1" applyBorder="1" applyAlignment="1" applyProtection="1">
      <alignment horizontal="right" vertical="center" shrinkToFit="1"/>
      <protection hidden="1"/>
    </xf>
    <xf numFmtId="49" fontId="71" fillId="8" borderId="0" xfId="0" applyNumberFormat="1" applyFont="1" applyFill="1" applyBorder="1" applyAlignment="1" applyProtection="1">
      <alignment horizontal="center" vertical="center" shrinkToFit="1"/>
      <protection hidden="1"/>
    </xf>
    <xf numFmtId="3" fontId="71" fillId="8" borderId="0" xfId="0" applyNumberFormat="1" applyFont="1" applyFill="1" applyBorder="1" applyAlignment="1" applyProtection="1">
      <alignment horizontal="right" vertical="center"/>
      <protection hidden="1"/>
    </xf>
    <xf numFmtId="0" fontId="71" fillId="8" borderId="0" xfId="0" applyFont="1" applyFill="1" applyBorder="1" applyAlignment="1" applyProtection="1">
      <alignment horizontal="center" vertical="center"/>
      <protection hidden="1"/>
    </xf>
    <xf numFmtId="0" fontId="71" fillId="8" borderId="0" xfId="0" applyFont="1" applyFill="1" applyBorder="1" applyAlignment="1" applyProtection="1">
      <alignment horizontal="distributed" vertical="center"/>
      <protection hidden="1"/>
    </xf>
    <xf numFmtId="0" fontId="24" fillId="8" borderId="0" xfId="0" applyFont="1" applyFill="1" applyBorder="1" applyProtection="1">
      <alignment vertical="center"/>
      <protection hidden="1"/>
    </xf>
    <xf numFmtId="0" fontId="1" fillId="5" borderId="27" xfId="3" applyFont="1" applyFill="1" applyBorder="1" applyAlignment="1" applyProtection="1">
      <alignment horizontal="center" vertical="center"/>
      <protection hidden="1"/>
    </xf>
    <xf numFmtId="0" fontId="1" fillId="5" borderId="33" xfId="3" applyFont="1" applyFill="1" applyBorder="1" applyAlignment="1" applyProtection="1">
      <alignment horizontal="center" vertical="center"/>
      <protection hidden="1"/>
    </xf>
    <xf numFmtId="0" fontId="1" fillId="5" borderId="57" xfId="3" applyFont="1" applyFill="1" applyBorder="1" applyAlignment="1" applyProtection="1">
      <alignment horizontal="center" vertical="center"/>
      <protection hidden="1"/>
    </xf>
    <xf numFmtId="0" fontId="1" fillId="5" borderId="26" xfId="3" applyFont="1" applyFill="1" applyBorder="1" applyAlignment="1" applyProtection="1">
      <alignment horizontal="center" vertical="center"/>
      <protection hidden="1"/>
    </xf>
    <xf numFmtId="0" fontId="1" fillId="5" borderId="32" xfId="3" applyFont="1" applyFill="1" applyBorder="1" applyAlignment="1" applyProtection="1">
      <alignment horizontal="center" vertical="center"/>
      <protection hidden="1"/>
    </xf>
    <xf numFmtId="0" fontId="1" fillId="5" borderId="55" xfId="3" applyFont="1" applyFill="1" applyBorder="1" applyAlignment="1" applyProtection="1">
      <alignment horizontal="center" vertical="center"/>
      <protection hidden="1"/>
    </xf>
    <xf numFmtId="0" fontId="72" fillId="5" borderId="137" xfId="3" applyFont="1" applyFill="1" applyBorder="1" applyAlignment="1" applyProtection="1">
      <alignment horizontal="center" vertical="center"/>
      <protection hidden="1"/>
    </xf>
    <xf numFmtId="0" fontId="72" fillId="5" borderId="141" xfId="3" applyFont="1" applyFill="1" applyBorder="1" applyAlignment="1" applyProtection="1">
      <alignment horizontal="center" vertical="center"/>
      <protection hidden="1"/>
    </xf>
    <xf numFmtId="0" fontId="72" fillId="5" borderId="140" xfId="3" applyFont="1" applyFill="1" applyBorder="1" applyAlignment="1" applyProtection="1">
      <alignment horizontal="center" vertical="center"/>
      <protection hidden="1"/>
    </xf>
    <xf numFmtId="0" fontId="72" fillId="5" borderId="144" xfId="3" applyFont="1" applyFill="1" applyBorder="1" applyAlignment="1" applyProtection="1">
      <alignment horizontal="center" vertical="center"/>
      <protection hidden="1"/>
    </xf>
    <xf numFmtId="0" fontId="72" fillId="5" borderId="157" xfId="3" applyFont="1" applyFill="1" applyBorder="1" applyAlignment="1" applyProtection="1">
      <alignment horizontal="center" vertical="center"/>
      <protection hidden="1"/>
    </xf>
    <xf numFmtId="0" fontId="72" fillId="5" borderId="158" xfId="3" applyFont="1" applyFill="1" applyBorder="1" applyAlignment="1" applyProtection="1">
      <alignment horizontal="center" vertical="center"/>
      <protection hidden="1"/>
    </xf>
    <xf numFmtId="0" fontId="72" fillId="5" borderId="160" xfId="3" applyFont="1" applyFill="1" applyBorder="1" applyAlignment="1" applyProtection="1">
      <alignment horizontal="center" vertical="center"/>
      <protection hidden="1"/>
    </xf>
    <xf numFmtId="0" fontId="72" fillId="5" borderId="161" xfId="3" applyFont="1" applyFill="1" applyBorder="1" applyAlignment="1" applyProtection="1">
      <alignment horizontal="center" vertical="center"/>
      <protection hidden="1"/>
    </xf>
    <xf numFmtId="0" fontId="72" fillId="5" borderId="27" xfId="3" applyFont="1" applyFill="1" applyBorder="1" applyAlignment="1" applyProtection="1">
      <alignment horizontal="center" vertical="center"/>
      <protection hidden="1"/>
    </xf>
    <xf numFmtId="0" fontId="72" fillId="5" borderId="26" xfId="3" applyFont="1" applyFill="1" applyBorder="1" applyAlignment="1" applyProtection="1">
      <alignment horizontal="center" vertical="center"/>
      <protection hidden="1"/>
    </xf>
    <xf numFmtId="0" fontId="72" fillId="5" borderId="145" xfId="3" applyFont="1" applyFill="1" applyBorder="1" applyAlignment="1" applyProtection="1">
      <alignment horizontal="center" vertical="center"/>
      <protection hidden="1"/>
    </xf>
    <xf numFmtId="0" fontId="72" fillId="5" borderId="148" xfId="3" applyFont="1" applyFill="1" applyBorder="1" applyAlignment="1" applyProtection="1">
      <alignment horizontal="center" vertical="center"/>
      <protection hidden="1"/>
    </xf>
    <xf numFmtId="0" fontId="72" fillId="5" borderId="57" xfId="3" applyFont="1" applyFill="1" applyBorder="1" applyAlignment="1" applyProtection="1">
      <alignment horizontal="center" vertical="center"/>
      <protection hidden="1"/>
    </xf>
    <xf numFmtId="0" fontId="72" fillId="5" borderId="55" xfId="3" applyFont="1" applyFill="1" applyBorder="1" applyAlignment="1" applyProtection="1">
      <alignment horizontal="center" vertical="center"/>
      <protection hidden="1"/>
    </xf>
    <xf numFmtId="0" fontId="75" fillId="5" borderId="16" xfId="3" applyFont="1" applyFill="1" applyBorder="1" applyAlignment="1" applyProtection="1">
      <alignment horizontal="center" vertical="center" wrapText="1"/>
      <protection locked="0"/>
    </xf>
    <xf numFmtId="0" fontId="67" fillId="5" borderId="16" xfId="3" applyFont="1" applyFill="1" applyBorder="1" applyAlignment="1" applyProtection="1">
      <alignment horizontal="center" vertical="center" wrapText="1"/>
      <protection locked="0"/>
    </xf>
    <xf numFmtId="0" fontId="75" fillId="5" borderId="27" xfId="3" applyFont="1" applyFill="1" applyBorder="1" applyAlignment="1" applyProtection="1">
      <alignment horizontal="center" vertical="center" wrapText="1"/>
      <protection locked="0"/>
    </xf>
    <xf numFmtId="0" fontId="75" fillId="5" borderId="33" xfId="3" applyFont="1" applyFill="1" applyBorder="1" applyAlignment="1" applyProtection="1">
      <alignment horizontal="center" vertical="center" wrapText="1"/>
      <protection locked="0"/>
    </xf>
    <xf numFmtId="0" fontId="75" fillId="5" borderId="57" xfId="3" applyFont="1" applyFill="1" applyBorder="1" applyAlignment="1" applyProtection="1">
      <alignment horizontal="center" vertical="center" wrapText="1"/>
      <protection locked="0"/>
    </xf>
    <xf numFmtId="0" fontId="75" fillId="5" borderId="26" xfId="3" applyFont="1" applyFill="1" applyBorder="1" applyAlignment="1" applyProtection="1">
      <alignment horizontal="center" vertical="center" wrapText="1"/>
      <protection locked="0"/>
    </xf>
    <xf numFmtId="0" fontId="75" fillId="5" borderId="32" xfId="3" applyFont="1" applyFill="1" applyBorder="1" applyAlignment="1" applyProtection="1">
      <alignment horizontal="center" vertical="center" wrapText="1"/>
      <protection locked="0"/>
    </xf>
    <xf numFmtId="0" fontId="75" fillId="5" borderId="55" xfId="3" applyFont="1" applyFill="1" applyBorder="1" applyAlignment="1" applyProtection="1">
      <alignment horizontal="center" vertical="center" wrapText="1"/>
      <protection locked="0"/>
    </xf>
    <xf numFmtId="0" fontId="67" fillId="5" borderId="27" xfId="4" applyFont="1" applyFill="1" applyBorder="1" applyAlignment="1" applyProtection="1">
      <alignment horizontal="center" vertical="center"/>
      <protection hidden="1"/>
    </xf>
    <xf numFmtId="0" fontId="67" fillId="5" borderId="33" xfId="4" applyFont="1" applyFill="1" applyBorder="1" applyAlignment="1" applyProtection="1">
      <alignment horizontal="center" vertical="center"/>
      <protection hidden="1"/>
    </xf>
    <xf numFmtId="0" fontId="67" fillId="5" borderId="57" xfId="4" applyFont="1" applyFill="1" applyBorder="1" applyAlignment="1" applyProtection="1">
      <alignment horizontal="center" vertical="center"/>
      <protection hidden="1"/>
    </xf>
    <xf numFmtId="0" fontId="18" fillId="5" borderId="0" xfId="0" applyFont="1" applyFill="1" applyBorder="1" applyAlignment="1" applyProtection="1">
      <alignment horizontal="center" vertical="top"/>
      <protection hidden="1"/>
    </xf>
    <xf numFmtId="0" fontId="19" fillId="5" borderId="24" xfId="0" applyFont="1" applyFill="1" applyBorder="1" applyAlignment="1" applyProtection="1">
      <alignment horizontal="left" vertical="center" wrapText="1" indent="1"/>
      <protection hidden="1"/>
    </xf>
    <xf numFmtId="0" fontId="19" fillId="5" borderId="16" xfId="0" applyFont="1" applyFill="1" applyBorder="1" applyAlignment="1" applyProtection="1">
      <alignment horizontal="left" vertical="center" indent="1"/>
      <protection locked="0"/>
    </xf>
    <xf numFmtId="0" fontId="35" fillId="5" borderId="0" xfId="0" applyFont="1" applyFill="1" applyBorder="1" applyProtection="1">
      <alignment vertical="center"/>
      <protection hidden="1"/>
    </xf>
    <xf numFmtId="0" fontId="35" fillId="5" borderId="18" xfId="0" applyFont="1" applyFill="1" applyBorder="1" applyProtection="1">
      <alignment vertical="center"/>
      <protection hidden="1"/>
    </xf>
    <xf numFmtId="0" fontId="20" fillId="5" borderId="27" xfId="0" applyFont="1" applyFill="1" applyBorder="1" applyProtection="1">
      <alignment vertical="center"/>
      <protection hidden="1"/>
    </xf>
    <xf numFmtId="0" fontId="35" fillId="5" borderId="33" xfId="0" applyFont="1" applyFill="1" applyBorder="1" applyProtection="1">
      <alignment vertical="center"/>
      <protection hidden="1"/>
    </xf>
    <xf numFmtId="0" fontId="35" fillId="5" borderId="57" xfId="0" applyFont="1" applyFill="1" applyBorder="1" applyProtection="1">
      <alignment vertical="center"/>
      <protection hidden="1"/>
    </xf>
    <xf numFmtId="0" fontId="20" fillId="5" borderId="22" xfId="0" applyFont="1" applyFill="1" applyBorder="1" applyProtection="1">
      <alignment vertical="center"/>
      <protection hidden="1"/>
    </xf>
    <xf numFmtId="0" fontId="20" fillId="5" borderId="26" xfId="0" applyFont="1" applyFill="1" applyBorder="1" applyProtection="1">
      <alignment vertical="center"/>
      <protection hidden="1"/>
    </xf>
    <xf numFmtId="0" fontId="35" fillId="5" borderId="32" xfId="0" applyFont="1" applyFill="1" applyBorder="1" applyProtection="1">
      <alignment vertical="center"/>
      <protection hidden="1"/>
    </xf>
    <xf numFmtId="0" fontId="35" fillId="5" borderId="55" xfId="0" applyFont="1" applyFill="1" applyBorder="1" applyProtection="1">
      <alignment vertical="center"/>
      <protection hidden="1"/>
    </xf>
    <xf numFmtId="0" fontId="19" fillId="5" borderId="27" xfId="0" applyFont="1" applyFill="1" applyBorder="1" applyProtection="1">
      <alignment vertical="center"/>
      <protection hidden="1"/>
    </xf>
    <xf numFmtId="0" fontId="19" fillId="5" borderId="33" xfId="0" applyFont="1" applyFill="1" applyBorder="1" applyProtection="1">
      <alignment vertical="center"/>
      <protection hidden="1"/>
    </xf>
    <xf numFmtId="0" fontId="19" fillId="5" borderId="57" xfId="0" applyFont="1" applyFill="1" applyBorder="1" applyProtection="1">
      <alignment vertical="center"/>
      <protection hidden="1"/>
    </xf>
    <xf numFmtId="0" fontId="19" fillId="5" borderId="26" xfId="0" applyFont="1" applyFill="1" applyBorder="1" applyProtection="1">
      <alignment vertical="center"/>
      <protection hidden="1"/>
    </xf>
    <xf numFmtId="0" fontId="19" fillId="5" borderId="55" xfId="0" applyFont="1" applyFill="1" applyBorder="1" applyProtection="1">
      <alignment vertical="center"/>
      <protection hidden="1"/>
    </xf>
    <xf numFmtId="0" fontId="20" fillId="5" borderId="22" xfId="0" applyFont="1" applyFill="1" applyBorder="1" applyAlignment="1" applyProtection="1">
      <alignment vertical="center" wrapText="1"/>
      <protection hidden="1"/>
    </xf>
    <xf numFmtId="0" fontId="20" fillId="5" borderId="18" xfId="0" applyFont="1" applyFill="1" applyBorder="1" applyAlignment="1" applyProtection="1">
      <alignment vertical="center" wrapText="1"/>
      <protection hidden="1"/>
    </xf>
    <xf numFmtId="0" fontId="20" fillId="5" borderId="22" xfId="0" applyFont="1" applyFill="1" applyBorder="1" applyAlignment="1" applyProtection="1">
      <alignment horizontal="left" vertical="center" wrapText="1"/>
      <protection hidden="1"/>
    </xf>
    <xf numFmtId="0" fontId="20" fillId="5" borderId="18" xfId="0" applyFont="1" applyFill="1" applyBorder="1" applyAlignment="1" applyProtection="1">
      <alignment horizontal="left" vertical="center" wrapText="1"/>
      <protection hidden="1"/>
    </xf>
    <xf numFmtId="0" fontId="20" fillId="5" borderId="30" xfId="0" applyFont="1" applyFill="1" applyBorder="1" applyAlignment="1" applyProtection="1">
      <alignment horizontal="left" vertical="center" indent="1"/>
      <protection locked="0"/>
    </xf>
    <xf numFmtId="0" fontId="20" fillId="5" borderId="56" xfId="0" applyFont="1" applyFill="1" applyBorder="1" applyAlignment="1" applyProtection="1">
      <alignment horizontal="left" vertical="center" indent="1"/>
      <protection locked="0"/>
    </xf>
    <xf numFmtId="0" fontId="20" fillId="5" borderId="27" xfId="0" applyFont="1" applyFill="1" applyBorder="1" applyAlignment="1" applyProtection="1">
      <alignment horizontal="left" vertical="center"/>
      <protection hidden="1"/>
    </xf>
    <xf numFmtId="0" fontId="20" fillId="5" borderId="33" xfId="0" applyFont="1" applyFill="1" applyBorder="1" applyAlignment="1" applyProtection="1">
      <alignment horizontal="left" vertical="center"/>
      <protection hidden="1"/>
    </xf>
    <xf numFmtId="0" fontId="20" fillId="5" borderId="33" xfId="0" applyFont="1" applyFill="1" applyBorder="1" applyProtection="1">
      <alignment vertical="center"/>
      <protection locked="0"/>
    </xf>
    <xf numFmtId="0" fontId="35" fillId="5" borderId="33" xfId="0" applyFont="1" applyFill="1" applyBorder="1" applyProtection="1">
      <alignment vertical="center"/>
      <protection locked="0"/>
    </xf>
    <xf numFmtId="0" fontId="35" fillId="5" borderId="57" xfId="0" applyFont="1" applyFill="1" applyBorder="1" applyProtection="1">
      <alignment vertical="center"/>
      <protection locked="0"/>
    </xf>
    <xf numFmtId="0" fontId="20" fillId="5" borderId="22" xfId="0" applyFont="1" applyFill="1" applyBorder="1" applyAlignment="1" applyProtection="1">
      <alignment horizontal="left" vertical="center" indent="1"/>
      <protection locked="0"/>
    </xf>
    <xf numFmtId="0" fontId="20" fillId="5" borderId="0" xfId="0" applyFont="1" applyFill="1" applyBorder="1" applyAlignment="1" applyProtection="1">
      <alignment horizontal="left" vertical="center" indent="1"/>
      <protection locked="0"/>
    </xf>
    <xf numFmtId="0" fontId="20" fillId="5" borderId="18" xfId="0" applyFont="1" applyFill="1" applyBorder="1" applyAlignment="1" applyProtection="1">
      <alignment horizontal="left" vertical="center" indent="1"/>
      <protection locked="0"/>
    </xf>
    <xf numFmtId="0" fontId="20" fillId="5" borderId="26" xfId="0" applyFont="1" applyFill="1" applyBorder="1" applyAlignment="1" applyProtection="1">
      <alignment horizontal="left" vertical="center" indent="1"/>
      <protection locked="0"/>
    </xf>
    <xf numFmtId="0" fontId="20" fillId="5" borderId="32" xfId="0" applyFont="1" applyFill="1" applyBorder="1" applyAlignment="1" applyProtection="1">
      <alignment horizontal="left" vertical="center" indent="1"/>
      <protection locked="0"/>
    </xf>
    <xf numFmtId="0" fontId="20" fillId="5" borderId="55" xfId="0" applyFont="1" applyFill="1" applyBorder="1" applyAlignment="1" applyProtection="1">
      <alignment horizontal="left" vertical="center" indent="1"/>
      <protection locked="0"/>
    </xf>
    <xf numFmtId="0" fontId="20" fillId="5" borderId="18" xfId="0" applyFont="1" applyFill="1" applyBorder="1" applyProtection="1">
      <alignment vertical="center"/>
      <protection hidden="1"/>
    </xf>
    <xf numFmtId="0" fontId="0" fillId="5" borderId="27" xfId="0" applyFont="1" applyFill="1" applyBorder="1" applyProtection="1">
      <alignment vertical="center"/>
      <protection hidden="1"/>
    </xf>
    <xf numFmtId="0" fontId="0" fillId="5" borderId="33" xfId="0" applyFont="1" applyFill="1" applyBorder="1" applyProtection="1">
      <alignment vertical="center"/>
      <protection hidden="1"/>
    </xf>
    <xf numFmtId="0" fontId="0" fillId="5" borderId="57" xfId="0" applyFont="1" applyFill="1" applyBorder="1" applyProtection="1">
      <alignment vertical="center"/>
      <protection hidden="1"/>
    </xf>
    <xf numFmtId="0" fontId="0" fillId="5" borderId="26" xfId="0" applyFont="1" applyFill="1" applyBorder="1" applyProtection="1">
      <alignment vertical="center"/>
      <protection hidden="1"/>
    </xf>
    <xf numFmtId="0" fontId="0" fillId="5" borderId="32" xfId="0" applyFont="1" applyFill="1" applyBorder="1" applyProtection="1">
      <alignment vertical="center"/>
      <protection hidden="1"/>
    </xf>
    <xf numFmtId="0" fontId="0" fillId="5" borderId="55" xfId="0" applyFont="1" applyFill="1" applyBorder="1" applyProtection="1">
      <alignment vertical="center"/>
      <protection hidden="1"/>
    </xf>
    <xf numFmtId="0" fontId="20" fillId="5" borderId="33" xfId="0" applyFont="1" applyFill="1" applyBorder="1" applyAlignment="1" applyProtection="1">
      <alignment horizontal="left" vertical="center" indent="1"/>
      <protection hidden="1"/>
    </xf>
  </cellXfs>
  <cellStyles count="14">
    <cellStyle name="ハイパーリンク" xfId="8" builtinId="8"/>
    <cellStyle name="ハイパーリンク 2" xfId="10"/>
    <cellStyle name="桁区切り" xfId="9" builtinId="6"/>
    <cellStyle name="桁区切り 2" xfId="13"/>
    <cellStyle name="標準" xfId="0" builtinId="0"/>
    <cellStyle name="標準 2" xfId="1"/>
    <cellStyle name="標準 3" xfId="12"/>
    <cellStyle name="標準_006現場代理人等通知書" xfId="2"/>
    <cellStyle name="標準_K-05工事請負代金請求書" xfId="3"/>
    <cellStyle name="標準_安全訓練等の報告計画書・報告書" xfId="5"/>
    <cellStyle name="標準_下請契約報告書" xfId="4"/>
    <cellStyle name="標準_材料承認願" xfId="6"/>
    <cellStyle name="標準_竣工・竣功検査調書" xfId="11"/>
    <cellStyle name="標準_着手・着工届" xfId="7"/>
  </cellStyles>
  <dxfs count="0"/>
  <tableStyles count="0" defaultTableStyle="TableStyleMedium2" defaultPivotStyle="PivotStyleLight16"/>
  <colors>
    <mruColors>
      <color rgb="FFFFF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fmlaLink="$AV$10" lockText="1" noThreeD="1"/>
</file>

<file path=xl/ctrlProps/ctrlProp10.xml><?xml version="1.0" encoding="utf-8"?>
<formControlPr xmlns="http://schemas.microsoft.com/office/spreadsheetml/2009/9/main" objectType="CheckBox" fmlaLink="$AB$14" lockText="1" noThreeD="1"/>
</file>

<file path=xl/ctrlProps/ctrlProp11.xml><?xml version="1.0" encoding="utf-8"?>
<formControlPr xmlns="http://schemas.microsoft.com/office/spreadsheetml/2009/9/main" objectType="CheckBox" fmlaLink="$AB$15" lockText="1" noThreeD="1"/>
</file>

<file path=xl/ctrlProps/ctrlProp12.xml><?xml version="1.0" encoding="utf-8"?>
<formControlPr xmlns="http://schemas.microsoft.com/office/spreadsheetml/2009/9/main" objectType="CheckBox" checked="Checked" fmlaLink="$X$9" lockText="1" noThreeD="1"/>
</file>

<file path=xl/ctrlProps/ctrlProp13.xml><?xml version="1.0" encoding="utf-8"?>
<formControlPr xmlns="http://schemas.microsoft.com/office/spreadsheetml/2009/9/main" objectType="CheckBox" fmlaLink="$X$10" lockText="1" noThreeD="1"/>
</file>

<file path=xl/ctrlProps/ctrlProp14.xml><?xml version="1.0" encoding="utf-8"?>
<formControlPr xmlns="http://schemas.microsoft.com/office/spreadsheetml/2009/9/main" objectType="CheckBox" checked="Checked" fmlaLink="$X$9" lockText="1" noThreeD="1"/>
</file>

<file path=xl/ctrlProps/ctrlProp15.xml><?xml version="1.0" encoding="utf-8"?>
<formControlPr xmlns="http://schemas.microsoft.com/office/spreadsheetml/2009/9/main" objectType="CheckBox" fmlaLink="$X$10" lockText="1" noThreeD="1"/>
</file>

<file path=xl/ctrlProps/ctrlProp16.xml><?xml version="1.0" encoding="utf-8"?>
<formControlPr xmlns="http://schemas.microsoft.com/office/spreadsheetml/2009/9/main" objectType="CheckBox" checked="Checked" fmlaLink="$AF$3" lockText="1" noThreeD="1"/>
</file>

<file path=xl/ctrlProps/ctrlProp17.xml><?xml version="1.0" encoding="utf-8"?>
<formControlPr xmlns="http://schemas.microsoft.com/office/spreadsheetml/2009/9/main" objectType="CheckBox" fmlaLink="$AF$4" lockText="1" noThreeD="1"/>
</file>

<file path=xl/ctrlProps/ctrlProp18.xml><?xml version="1.0" encoding="utf-8"?>
<formControlPr xmlns="http://schemas.microsoft.com/office/spreadsheetml/2009/9/main" objectType="CheckBox" fmlaLink="$AF$5" lockText="1" noThreeD="1"/>
</file>

<file path=xl/ctrlProps/ctrlProp19.xml><?xml version="1.0" encoding="utf-8"?>
<formControlPr xmlns="http://schemas.microsoft.com/office/spreadsheetml/2009/9/main" objectType="CheckBox" fmlaLink="$V$10" lockText="1" noThreeD="1"/>
</file>

<file path=xl/ctrlProps/ctrlProp2.xml><?xml version="1.0" encoding="utf-8"?>
<formControlPr xmlns="http://schemas.microsoft.com/office/spreadsheetml/2009/9/main" objectType="CheckBox" checked="Checked" fmlaLink="$AY$1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Y$1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fmlaLink="$AW$1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AQ$9" lockText="1" noThreeD="1"/>
</file>

<file path=xl/ctrlProps/ctrlProp42.xml><?xml version="1.0" encoding="utf-8"?>
<formControlPr xmlns="http://schemas.microsoft.com/office/spreadsheetml/2009/9/main" objectType="CheckBox" fmlaLink="$AV$11" lockText="1" noThreeD="1"/>
</file>

<file path=xl/ctrlProps/ctrlProp43.xml><?xml version="1.0" encoding="utf-8"?>
<formControlPr xmlns="http://schemas.microsoft.com/office/spreadsheetml/2009/9/main" objectType="CheckBox" checked="Checked" fmlaLink="$AV$10" lockText="1" noThreeD="1"/>
</file>

<file path=xl/ctrlProps/ctrlProp44.xml><?xml version="1.0" encoding="utf-8"?>
<formControlPr xmlns="http://schemas.microsoft.com/office/spreadsheetml/2009/9/main" objectType="CheckBox" fmlaLink="$AV$12" lockText="1" noThreeD="1"/>
</file>

<file path=xl/ctrlProps/ctrlProp45.xml><?xml version="1.0" encoding="utf-8"?>
<formControlPr xmlns="http://schemas.microsoft.com/office/spreadsheetml/2009/9/main" objectType="CheckBox" checked="Checked" fmlaLink="$AS$8" lockText="1" noThreeD="1"/>
</file>

<file path=xl/ctrlProps/ctrlProp46.xml><?xml version="1.0" encoding="utf-8"?>
<formControlPr xmlns="http://schemas.microsoft.com/office/spreadsheetml/2009/9/main" objectType="CheckBox" fmlaLink="$AS$9" lockText="1" noThreeD="1"/>
</file>

<file path=xl/ctrlProps/ctrlProp47.xml><?xml version="1.0" encoding="utf-8"?>
<formControlPr xmlns="http://schemas.microsoft.com/office/spreadsheetml/2009/9/main" objectType="CheckBox" checked="Checked" fmlaLink="$BR$8" lockText="1" noThreeD="1"/>
</file>

<file path=xl/ctrlProps/ctrlProp48.xml><?xml version="1.0" encoding="utf-8"?>
<formControlPr xmlns="http://schemas.microsoft.com/office/spreadsheetml/2009/9/main" objectType="CheckBox" fmlaLink="$BR$9" lockText="1" noThreeD="1"/>
</file>

<file path=xl/ctrlProps/ctrlProp49.xml><?xml version="1.0" encoding="utf-8"?>
<formControlPr xmlns="http://schemas.microsoft.com/office/spreadsheetml/2009/9/main" objectType="CheckBox" fmlaLink="$BR$10" lockText="1" noThreeD="1"/>
</file>

<file path=xl/ctrlProps/ctrlProp5.xml><?xml version="1.0" encoding="utf-8"?>
<formControlPr xmlns="http://schemas.microsoft.com/office/spreadsheetml/2009/9/main" objectType="CheckBox" fmlaLink="$AW$1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fmlaLink="$AN$11" lockText="1" noThreeD="1"/>
</file>

<file path=xl/ctrlProps/ctrlProp7.xml><?xml version="1.0" encoding="utf-8"?>
<formControlPr xmlns="http://schemas.microsoft.com/office/spreadsheetml/2009/9/main" objectType="CheckBox" fmlaLink="$AN$12" lockText="1" noThreeD="1"/>
</file>

<file path=xl/ctrlProps/ctrlProp8.xml><?xml version="1.0" encoding="utf-8"?>
<formControlPr xmlns="http://schemas.microsoft.com/office/spreadsheetml/2009/9/main" objectType="CheckBox" fmlaLink="$AN$13" lockText="1" noThreeD="1"/>
</file>

<file path=xl/ctrlProps/ctrlProp9.xml><?xml version="1.0" encoding="utf-8"?>
<formControlPr xmlns="http://schemas.microsoft.com/office/spreadsheetml/2009/9/main" objectType="CheckBox" checked="Checked" fmlaLink="$AB$13" lockText="1" noThreeD="1"/>
</file>

<file path=xl/drawings/drawing1.xml><?xml version="1.0" encoding="utf-8"?>
<xdr:wsDr xmlns:xdr="http://schemas.openxmlformats.org/drawingml/2006/spreadsheetDrawing" xmlns:a="http://schemas.openxmlformats.org/drawingml/2006/main">
  <xdr:oneCellAnchor>
    <xdr:from>
      <xdr:col>5</xdr:col>
      <xdr:colOff>2036884</xdr:colOff>
      <xdr:row>3</xdr:row>
      <xdr:rowOff>14654</xdr:rowOff>
    </xdr:from>
    <xdr:ext cx="1595309" cy="32842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856659" y="919529"/>
          <a:ext cx="1595309" cy="328423"/>
        </a:xfrm>
        <a:prstGeom prst="rect">
          <a:avLst/>
        </a:prstGeom>
        <a:solidFill>
          <a:srgbClr xmlns:mc="http://schemas.openxmlformats.org/markup-compatibility/2006" xmlns:a14="http://schemas.microsoft.com/office/drawing/2010/main" val="FFFFE1" mc:Ignorable="a14" a14:legacySpreadsheetColorIndex="80"/>
        </a:solidFill>
        <a:ln w="9525" cap="flat" cmpd="sng">
          <a:solidFill>
            <a:sysClr val="windowText" lastClr="000000"/>
          </a:solidFill>
          <a:prstDash val="solid"/>
          <a:miter/>
          <a:headEnd/>
          <a:tailEnd/>
        </a:ln>
      </xdr:spPr>
      <xdr:txBody>
        <a:bodyPr vertOverflow="clip" horzOverflow="clip" wrap="none" rtlCol="0" anchor="t">
          <a:spAutoFit/>
        </a:bodyPr>
        <a:lstStyle/>
        <a:p>
          <a:r>
            <a:rPr kumimoji="1" lang="ja-JP" altLang="en-US" sz="1100"/>
            <a:t>必要に応じて差し込む</a:t>
          </a:r>
        </a:p>
      </xdr:txBody>
    </xdr:sp>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66675</xdr:colOff>
          <xdr:row>8</xdr:row>
          <xdr:rowOff>28575</xdr:rowOff>
        </xdr:from>
        <xdr:to>
          <xdr:col>22</xdr:col>
          <xdr:colOff>19050</xdr:colOff>
          <xdr:row>8</xdr:row>
          <xdr:rowOff>276225</xdr:rowOff>
        </xdr:to>
        <xdr:sp macro="" textlink="">
          <xdr:nvSpPr>
            <xdr:cNvPr id="45057" name="チェック 1" hidden="1">
              <a:extLst>
                <a:ext uri="{63B3BB69-23CF-44E3-9099-C40C66FF867C}">
                  <a14:compatExt spid="_x0000_s45057"/>
                </a:ext>
                <a:ext uri="{FF2B5EF4-FFF2-40B4-BE49-F238E27FC236}">
                  <a16:creationId xmlns:a16="http://schemas.microsoft.com/office/drawing/2014/main" id="{00000000-0008-0000-13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9</xdr:row>
          <xdr:rowOff>57150</xdr:rowOff>
        </xdr:from>
        <xdr:to>
          <xdr:col>22</xdr:col>
          <xdr:colOff>28575</xdr:colOff>
          <xdr:row>9</xdr:row>
          <xdr:rowOff>266700</xdr:rowOff>
        </xdr:to>
        <xdr:sp macro="" textlink="">
          <xdr:nvSpPr>
            <xdr:cNvPr id="45058" name="チェック 2" hidden="1">
              <a:extLst>
                <a:ext uri="{63B3BB69-23CF-44E3-9099-C40C66FF867C}">
                  <a14:compatExt spid="_x0000_s45058"/>
                </a:ext>
                <a:ext uri="{FF2B5EF4-FFF2-40B4-BE49-F238E27FC236}">
                  <a16:creationId xmlns:a16="http://schemas.microsoft.com/office/drawing/2014/main" id="{00000000-0008-0000-13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85725</xdr:colOff>
          <xdr:row>2</xdr:row>
          <xdr:rowOff>9525</xdr:rowOff>
        </xdr:from>
        <xdr:to>
          <xdr:col>31</xdr:col>
          <xdr:colOff>9525</xdr:colOff>
          <xdr:row>2</xdr:row>
          <xdr:rowOff>219075</xdr:rowOff>
        </xdr:to>
        <xdr:sp macro="" textlink="">
          <xdr:nvSpPr>
            <xdr:cNvPr id="6146" name="チェック 2" hidden="1">
              <a:extLst>
                <a:ext uri="{63B3BB69-23CF-44E3-9099-C40C66FF867C}">
                  <a14:compatExt spid="_x0000_s6146"/>
                </a:ext>
                <a:ext uri="{FF2B5EF4-FFF2-40B4-BE49-F238E27FC236}">
                  <a16:creationId xmlns:a16="http://schemas.microsoft.com/office/drawing/2014/main" id="{00000000-0008-0000-16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xdr:row>
          <xdr:rowOff>9525</xdr:rowOff>
        </xdr:from>
        <xdr:to>
          <xdr:col>31</xdr:col>
          <xdr:colOff>19050</xdr:colOff>
          <xdr:row>3</xdr:row>
          <xdr:rowOff>219075</xdr:rowOff>
        </xdr:to>
        <xdr:sp macro="" textlink="">
          <xdr:nvSpPr>
            <xdr:cNvPr id="6147" name="チェック 3" hidden="1">
              <a:extLst>
                <a:ext uri="{63B3BB69-23CF-44E3-9099-C40C66FF867C}">
                  <a14:compatExt spid="_x0000_s6147"/>
                </a:ext>
                <a:ext uri="{FF2B5EF4-FFF2-40B4-BE49-F238E27FC236}">
                  <a16:creationId xmlns:a16="http://schemas.microsoft.com/office/drawing/2014/main" id="{00000000-0008-0000-16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4</xdr:row>
          <xdr:rowOff>9525</xdr:rowOff>
        </xdr:from>
        <xdr:to>
          <xdr:col>31</xdr:col>
          <xdr:colOff>28575</xdr:colOff>
          <xdr:row>4</xdr:row>
          <xdr:rowOff>219075</xdr:rowOff>
        </xdr:to>
        <xdr:sp macro="" textlink="">
          <xdr:nvSpPr>
            <xdr:cNvPr id="6148" name="チェック 4" hidden="1">
              <a:extLst>
                <a:ext uri="{63B3BB69-23CF-44E3-9099-C40C66FF867C}">
                  <a14:compatExt spid="_x0000_s6148"/>
                </a:ext>
                <a:ext uri="{FF2B5EF4-FFF2-40B4-BE49-F238E27FC236}">
                  <a16:creationId xmlns:a16="http://schemas.microsoft.com/office/drawing/2014/main" id="{00000000-0008-0000-16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114300</xdr:colOff>
          <xdr:row>9</xdr:row>
          <xdr:rowOff>0</xdr:rowOff>
        </xdr:from>
        <xdr:to>
          <xdr:col>20</xdr:col>
          <xdr:colOff>419100</xdr:colOff>
          <xdr:row>9</xdr:row>
          <xdr:rowOff>209550</xdr:rowOff>
        </xdr:to>
        <xdr:sp macro="" textlink="">
          <xdr:nvSpPr>
            <xdr:cNvPr id="7170" name="チェック 2" hidden="1">
              <a:extLst>
                <a:ext uri="{63B3BB69-23CF-44E3-9099-C40C66FF867C}">
                  <a14:compatExt spid="_x0000_s7170"/>
                </a:ext>
                <a:ext uri="{FF2B5EF4-FFF2-40B4-BE49-F238E27FC236}">
                  <a16:creationId xmlns:a16="http://schemas.microsoft.com/office/drawing/2014/main" id="{00000000-0008-0000-17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7</xdr:row>
          <xdr:rowOff>19050</xdr:rowOff>
        </xdr:from>
        <xdr:to>
          <xdr:col>7</xdr:col>
          <xdr:colOff>323850</xdr:colOff>
          <xdr:row>7</xdr:row>
          <xdr:rowOff>266700</xdr:rowOff>
        </xdr:to>
        <xdr:sp macro="" textlink="">
          <xdr:nvSpPr>
            <xdr:cNvPr id="8193" name="チェック 1" descr="指示" hidden="1">
              <a:extLst>
                <a:ext uri="{63B3BB69-23CF-44E3-9099-C40C66FF867C}">
                  <a14:compatExt spid="_x0000_s8193"/>
                </a:ext>
                <a:ext uri="{FF2B5EF4-FFF2-40B4-BE49-F238E27FC236}">
                  <a16:creationId xmlns:a16="http://schemas.microsoft.com/office/drawing/2014/main" id="{00000000-0008-0000-1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19050</xdr:rowOff>
        </xdr:from>
        <xdr:to>
          <xdr:col>9</xdr:col>
          <xdr:colOff>314325</xdr:colOff>
          <xdr:row>7</xdr:row>
          <xdr:rowOff>266700</xdr:rowOff>
        </xdr:to>
        <xdr:sp macro="" textlink="">
          <xdr:nvSpPr>
            <xdr:cNvPr id="8194" name="チェック 2" descr="指示" hidden="1">
              <a:extLst>
                <a:ext uri="{63B3BB69-23CF-44E3-9099-C40C66FF867C}">
                  <a14:compatExt spid="_x0000_s8194"/>
                </a:ext>
                <a:ext uri="{FF2B5EF4-FFF2-40B4-BE49-F238E27FC236}">
                  <a16:creationId xmlns:a16="http://schemas.microsoft.com/office/drawing/2014/main" id="{00000000-0008-0000-18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19050</xdr:rowOff>
        </xdr:from>
        <xdr:to>
          <xdr:col>11</xdr:col>
          <xdr:colOff>247650</xdr:colOff>
          <xdr:row>7</xdr:row>
          <xdr:rowOff>266700</xdr:rowOff>
        </xdr:to>
        <xdr:sp macro="" textlink="">
          <xdr:nvSpPr>
            <xdr:cNvPr id="8195" name="チェック 3" descr="指示" hidden="1">
              <a:extLst>
                <a:ext uri="{63B3BB69-23CF-44E3-9099-C40C66FF867C}">
                  <a14:compatExt spid="_x0000_s8195"/>
                </a:ext>
                <a:ext uri="{FF2B5EF4-FFF2-40B4-BE49-F238E27FC236}">
                  <a16:creationId xmlns:a16="http://schemas.microsoft.com/office/drawing/2014/main" id="{00000000-0008-0000-18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19050</xdr:rowOff>
        </xdr:from>
        <xdr:to>
          <xdr:col>13</xdr:col>
          <xdr:colOff>295275</xdr:colOff>
          <xdr:row>7</xdr:row>
          <xdr:rowOff>266700</xdr:rowOff>
        </xdr:to>
        <xdr:sp macro="" textlink="">
          <xdr:nvSpPr>
            <xdr:cNvPr id="8196" name="チェック 4" descr="指示" hidden="1">
              <a:extLst>
                <a:ext uri="{63B3BB69-23CF-44E3-9099-C40C66FF867C}">
                  <a14:compatExt spid="_x0000_s8196"/>
                </a:ext>
                <a:ext uri="{FF2B5EF4-FFF2-40B4-BE49-F238E27FC236}">
                  <a16:creationId xmlns:a16="http://schemas.microsoft.com/office/drawing/2014/main" id="{00000000-0008-0000-18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19050</xdr:rowOff>
        </xdr:from>
        <xdr:to>
          <xdr:col>15</xdr:col>
          <xdr:colOff>257175</xdr:colOff>
          <xdr:row>7</xdr:row>
          <xdr:rowOff>266700</xdr:rowOff>
        </xdr:to>
        <xdr:sp macro="" textlink="">
          <xdr:nvSpPr>
            <xdr:cNvPr id="8197" name="チェック 5" descr="指示" hidden="1">
              <a:extLst>
                <a:ext uri="{63B3BB69-23CF-44E3-9099-C40C66FF867C}">
                  <a14:compatExt spid="_x0000_s8197"/>
                </a:ext>
                <a:ext uri="{FF2B5EF4-FFF2-40B4-BE49-F238E27FC236}">
                  <a16:creationId xmlns:a16="http://schemas.microsoft.com/office/drawing/2014/main" id="{00000000-0008-0000-18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xdr:row>
          <xdr:rowOff>19050</xdr:rowOff>
        </xdr:from>
        <xdr:to>
          <xdr:col>17</xdr:col>
          <xdr:colOff>266700</xdr:colOff>
          <xdr:row>7</xdr:row>
          <xdr:rowOff>266700</xdr:rowOff>
        </xdr:to>
        <xdr:sp macro="" textlink="">
          <xdr:nvSpPr>
            <xdr:cNvPr id="8198" name="チェック 6" descr="指示" hidden="1">
              <a:extLst>
                <a:ext uri="{63B3BB69-23CF-44E3-9099-C40C66FF867C}">
                  <a14:compatExt spid="_x0000_s8198"/>
                </a:ext>
                <a:ext uri="{FF2B5EF4-FFF2-40B4-BE49-F238E27FC236}">
                  <a16:creationId xmlns:a16="http://schemas.microsoft.com/office/drawing/2014/main" id="{00000000-0008-0000-18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19050</xdr:rowOff>
        </xdr:from>
        <xdr:to>
          <xdr:col>7</xdr:col>
          <xdr:colOff>276225</xdr:colOff>
          <xdr:row>8</xdr:row>
          <xdr:rowOff>266700</xdr:rowOff>
        </xdr:to>
        <xdr:sp macro="" textlink="">
          <xdr:nvSpPr>
            <xdr:cNvPr id="8199" name="チェック 7" descr="指示" hidden="1">
              <a:extLst>
                <a:ext uri="{63B3BB69-23CF-44E3-9099-C40C66FF867C}">
                  <a14:compatExt spid="_x0000_s8199"/>
                </a:ext>
                <a:ext uri="{FF2B5EF4-FFF2-40B4-BE49-F238E27FC236}">
                  <a16:creationId xmlns:a16="http://schemas.microsoft.com/office/drawing/2014/main" id="{00000000-0008-0000-18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57150</xdr:rowOff>
        </xdr:from>
        <xdr:to>
          <xdr:col>7</xdr:col>
          <xdr:colOff>323850</xdr:colOff>
          <xdr:row>6</xdr:row>
          <xdr:rowOff>304800</xdr:rowOff>
        </xdr:to>
        <xdr:sp macro="" textlink="">
          <xdr:nvSpPr>
            <xdr:cNvPr id="8200" name="チェック 8" descr="指示" hidden="1">
              <a:extLst>
                <a:ext uri="{63B3BB69-23CF-44E3-9099-C40C66FF867C}">
                  <a14:compatExt spid="_x0000_s8200"/>
                </a:ext>
                <a:ext uri="{FF2B5EF4-FFF2-40B4-BE49-F238E27FC236}">
                  <a16:creationId xmlns:a16="http://schemas.microsoft.com/office/drawing/2014/main" id="{00000000-0008-0000-18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xdr:row>
          <xdr:rowOff>57150</xdr:rowOff>
        </xdr:from>
        <xdr:to>
          <xdr:col>9</xdr:col>
          <xdr:colOff>371475</xdr:colOff>
          <xdr:row>6</xdr:row>
          <xdr:rowOff>304800</xdr:rowOff>
        </xdr:to>
        <xdr:sp macro="" textlink="">
          <xdr:nvSpPr>
            <xdr:cNvPr id="8201" name="チェック 9" descr="指示" hidden="1">
              <a:extLst>
                <a:ext uri="{63B3BB69-23CF-44E3-9099-C40C66FF867C}">
                  <a14:compatExt spid="_x0000_s8201"/>
                </a:ext>
                <a:ext uri="{FF2B5EF4-FFF2-40B4-BE49-F238E27FC236}">
                  <a16:creationId xmlns:a16="http://schemas.microsoft.com/office/drawing/2014/main" id="{00000000-0008-0000-18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受注者</a:t>
              </a:r>
            </a:p>
          </xdr:txBody>
        </xdr:sp>
        <xdr:clientData/>
      </xdr:twoCellAnchor>
    </mc:Choice>
    <mc:Fallback/>
  </mc:AlternateContent>
  <xdr:twoCellAnchor>
    <xdr:from>
      <xdr:col>8</xdr:col>
      <xdr:colOff>334645</xdr:colOff>
      <xdr:row>29</xdr:row>
      <xdr:rowOff>74295</xdr:rowOff>
    </xdr:from>
    <xdr:to>
      <xdr:col>8</xdr:col>
      <xdr:colOff>361950</xdr:colOff>
      <xdr:row>31</xdr:row>
      <xdr:rowOff>167005</xdr:rowOff>
    </xdr:to>
    <xdr:sp macro="" textlink="">
      <xdr:nvSpPr>
        <xdr:cNvPr id="2" name="左大かっこ 11">
          <a:extLst>
            <a:ext uri="{FF2B5EF4-FFF2-40B4-BE49-F238E27FC236}">
              <a16:creationId xmlns:a16="http://schemas.microsoft.com/office/drawing/2014/main" id="{00000000-0008-0000-1800-000002000000}"/>
            </a:ext>
          </a:extLst>
        </xdr:cNvPr>
        <xdr:cNvSpPr/>
      </xdr:nvSpPr>
      <xdr:spPr>
        <a:xfrm>
          <a:off x="4773295" y="7218045"/>
          <a:ext cx="27305" cy="5499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59055</xdr:colOff>
      <xdr:row>29</xdr:row>
      <xdr:rowOff>67310</xdr:rowOff>
    </xdr:from>
    <xdr:to>
      <xdr:col>18</xdr:col>
      <xdr:colOff>104140</xdr:colOff>
      <xdr:row>31</xdr:row>
      <xdr:rowOff>158750</xdr:rowOff>
    </xdr:to>
    <xdr:sp macro="" textlink="">
      <xdr:nvSpPr>
        <xdr:cNvPr id="3" name="右大かっこ 12">
          <a:extLst>
            <a:ext uri="{FF2B5EF4-FFF2-40B4-BE49-F238E27FC236}">
              <a16:creationId xmlns:a16="http://schemas.microsoft.com/office/drawing/2014/main" id="{00000000-0008-0000-1800-000003000000}"/>
            </a:ext>
          </a:extLst>
        </xdr:cNvPr>
        <xdr:cNvSpPr/>
      </xdr:nvSpPr>
      <xdr:spPr>
        <a:xfrm>
          <a:off x="8402955" y="7211060"/>
          <a:ext cx="45085" cy="54864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30</xdr:row>
          <xdr:rowOff>19050</xdr:rowOff>
        </xdr:from>
        <xdr:to>
          <xdr:col>8</xdr:col>
          <xdr:colOff>342900</xdr:colOff>
          <xdr:row>31</xdr:row>
          <xdr:rowOff>28575</xdr:rowOff>
        </xdr:to>
        <xdr:sp macro="" textlink="">
          <xdr:nvSpPr>
            <xdr:cNvPr id="8205" name="チェック 13" descr="指示" hidden="1">
              <a:extLst>
                <a:ext uri="{63B3BB69-23CF-44E3-9099-C40C66FF867C}">
                  <a14:compatExt spid="_x0000_s8205"/>
                </a:ext>
                <a:ext uri="{FF2B5EF4-FFF2-40B4-BE49-F238E27FC236}">
                  <a16:creationId xmlns:a16="http://schemas.microsoft.com/office/drawing/2014/main" id="{00000000-0008-0000-18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33</xdr:row>
          <xdr:rowOff>38100</xdr:rowOff>
        </xdr:from>
        <xdr:to>
          <xdr:col>8</xdr:col>
          <xdr:colOff>352425</xdr:colOff>
          <xdr:row>34</xdr:row>
          <xdr:rowOff>19050</xdr:rowOff>
        </xdr:to>
        <xdr:sp macro="" textlink="">
          <xdr:nvSpPr>
            <xdr:cNvPr id="8206" name="チェック 14" descr="指示" hidden="1">
              <a:extLst>
                <a:ext uri="{63B3BB69-23CF-44E3-9099-C40C66FF867C}">
                  <a14:compatExt spid="_x0000_s8206"/>
                </a:ext>
                <a:ext uri="{FF2B5EF4-FFF2-40B4-BE49-F238E27FC236}">
                  <a16:creationId xmlns:a16="http://schemas.microsoft.com/office/drawing/2014/main" id="{00000000-0008-0000-18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33</xdr:row>
          <xdr:rowOff>19050</xdr:rowOff>
        </xdr:from>
        <xdr:to>
          <xdr:col>10</xdr:col>
          <xdr:colOff>381000</xdr:colOff>
          <xdr:row>34</xdr:row>
          <xdr:rowOff>28575</xdr:rowOff>
        </xdr:to>
        <xdr:sp macro="" textlink="">
          <xdr:nvSpPr>
            <xdr:cNvPr id="8207" name="チェック 15" descr="指示" hidden="1">
              <a:extLst>
                <a:ext uri="{63B3BB69-23CF-44E3-9099-C40C66FF867C}">
                  <a14:compatExt spid="_x0000_s8207"/>
                </a:ext>
                <a:ext uri="{FF2B5EF4-FFF2-40B4-BE49-F238E27FC236}">
                  <a16:creationId xmlns:a16="http://schemas.microsoft.com/office/drawing/2014/main" id="{00000000-0008-0000-18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33</xdr:row>
          <xdr:rowOff>19050</xdr:rowOff>
        </xdr:from>
        <xdr:to>
          <xdr:col>12</xdr:col>
          <xdr:colOff>371475</xdr:colOff>
          <xdr:row>34</xdr:row>
          <xdr:rowOff>28575</xdr:rowOff>
        </xdr:to>
        <xdr:sp macro="" textlink="">
          <xdr:nvSpPr>
            <xdr:cNvPr id="8208" name="チェック 16" descr="指示" hidden="1">
              <a:extLst>
                <a:ext uri="{63B3BB69-23CF-44E3-9099-C40C66FF867C}">
                  <a14:compatExt spid="_x0000_s8208"/>
                </a:ext>
                <a:ext uri="{FF2B5EF4-FFF2-40B4-BE49-F238E27FC236}">
                  <a16:creationId xmlns:a16="http://schemas.microsoft.com/office/drawing/2014/main" id="{00000000-0008-0000-18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33</xdr:row>
          <xdr:rowOff>19050</xdr:rowOff>
        </xdr:from>
        <xdr:to>
          <xdr:col>14</xdr:col>
          <xdr:colOff>342900</xdr:colOff>
          <xdr:row>34</xdr:row>
          <xdr:rowOff>28575</xdr:rowOff>
        </xdr:to>
        <xdr:sp macro="" textlink="">
          <xdr:nvSpPr>
            <xdr:cNvPr id="8209" name="チェック 17" descr="指示" hidden="1">
              <a:extLst>
                <a:ext uri="{63B3BB69-23CF-44E3-9099-C40C66FF867C}">
                  <a14:compatExt spid="_x0000_s8209"/>
                </a:ext>
                <a:ext uri="{FF2B5EF4-FFF2-40B4-BE49-F238E27FC236}">
                  <a16:creationId xmlns:a16="http://schemas.microsoft.com/office/drawing/2014/main" id="{00000000-0008-0000-18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33</xdr:row>
          <xdr:rowOff>19050</xdr:rowOff>
        </xdr:from>
        <xdr:to>
          <xdr:col>16</xdr:col>
          <xdr:colOff>371475</xdr:colOff>
          <xdr:row>34</xdr:row>
          <xdr:rowOff>28575</xdr:rowOff>
        </xdr:to>
        <xdr:sp macro="" textlink="">
          <xdr:nvSpPr>
            <xdr:cNvPr id="8210" name="チェック 18" descr="指示" hidden="1">
              <a:extLst>
                <a:ext uri="{63B3BB69-23CF-44E3-9099-C40C66FF867C}">
                  <a14:compatExt spid="_x0000_s8210"/>
                </a:ext>
                <a:ext uri="{FF2B5EF4-FFF2-40B4-BE49-F238E27FC236}">
                  <a16:creationId xmlns:a16="http://schemas.microsoft.com/office/drawing/2014/main" id="{00000000-0008-0000-18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受理</a:t>
              </a:r>
            </a:p>
          </xdr:txBody>
        </xdr:sp>
        <xdr:clientData/>
      </xdr:twoCellAnchor>
    </mc:Choice>
    <mc:Fallback/>
  </mc:AlternateContent>
  <xdr:twoCellAnchor>
    <xdr:from>
      <xdr:col>8</xdr:col>
      <xdr:colOff>334645</xdr:colOff>
      <xdr:row>34</xdr:row>
      <xdr:rowOff>69850</xdr:rowOff>
    </xdr:from>
    <xdr:to>
      <xdr:col>8</xdr:col>
      <xdr:colOff>361950</xdr:colOff>
      <xdr:row>36</xdr:row>
      <xdr:rowOff>163195</xdr:rowOff>
    </xdr:to>
    <xdr:sp macro="" textlink="">
      <xdr:nvSpPr>
        <xdr:cNvPr id="4" name="左大かっこ 20">
          <a:extLst>
            <a:ext uri="{FF2B5EF4-FFF2-40B4-BE49-F238E27FC236}">
              <a16:creationId xmlns:a16="http://schemas.microsoft.com/office/drawing/2014/main" id="{00000000-0008-0000-1800-000004000000}"/>
            </a:ext>
          </a:extLst>
        </xdr:cNvPr>
        <xdr:cNvSpPr/>
      </xdr:nvSpPr>
      <xdr:spPr>
        <a:xfrm>
          <a:off x="4773295" y="8356600"/>
          <a:ext cx="27305" cy="55054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59055</xdr:colOff>
      <xdr:row>34</xdr:row>
      <xdr:rowOff>69850</xdr:rowOff>
    </xdr:from>
    <xdr:to>
      <xdr:col>18</xdr:col>
      <xdr:colOff>104140</xdr:colOff>
      <xdr:row>36</xdr:row>
      <xdr:rowOff>163195</xdr:rowOff>
    </xdr:to>
    <xdr:sp macro="" textlink="">
      <xdr:nvSpPr>
        <xdr:cNvPr id="5" name="右大かっこ 21">
          <a:extLst>
            <a:ext uri="{FF2B5EF4-FFF2-40B4-BE49-F238E27FC236}">
              <a16:creationId xmlns:a16="http://schemas.microsoft.com/office/drawing/2014/main" id="{00000000-0008-0000-1800-000005000000}"/>
            </a:ext>
          </a:extLst>
        </xdr:cNvPr>
        <xdr:cNvSpPr/>
      </xdr:nvSpPr>
      <xdr:spPr>
        <a:xfrm>
          <a:off x="8402955" y="8356600"/>
          <a:ext cx="45085" cy="5505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9</xdr:col>
          <xdr:colOff>0</xdr:colOff>
          <xdr:row>29</xdr:row>
          <xdr:rowOff>19050</xdr:rowOff>
        </xdr:to>
        <xdr:sp macro="" textlink="">
          <xdr:nvSpPr>
            <xdr:cNvPr id="8214" name="チェック 22" descr="指示" hidden="1">
              <a:extLst>
                <a:ext uri="{63B3BB69-23CF-44E3-9099-C40C66FF867C}">
                  <a14:compatExt spid="_x0000_s8214"/>
                </a:ext>
                <a:ext uri="{FF2B5EF4-FFF2-40B4-BE49-F238E27FC236}">
                  <a16:creationId xmlns:a16="http://schemas.microsoft.com/office/drawing/2014/main" id="{00000000-0008-0000-18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28</xdr:row>
          <xdr:rowOff>0</xdr:rowOff>
        </xdr:from>
        <xdr:to>
          <xdr:col>11</xdr:col>
          <xdr:colOff>0</xdr:colOff>
          <xdr:row>29</xdr:row>
          <xdr:rowOff>19050</xdr:rowOff>
        </xdr:to>
        <xdr:sp macro="" textlink="">
          <xdr:nvSpPr>
            <xdr:cNvPr id="8215" name="チェック 23" descr="指示" hidden="1">
              <a:extLst>
                <a:ext uri="{63B3BB69-23CF-44E3-9099-C40C66FF867C}">
                  <a14:compatExt spid="_x0000_s8215"/>
                </a:ext>
                <a:ext uri="{FF2B5EF4-FFF2-40B4-BE49-F238E27FC236}">
                  <a16:creationId xmlns:a16="http://schemas.microsoft.com/office/drawing/2014/main" id="{00000000-0008-0000-18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28</xdr:row>
          <xdr:rowOff>0</xdr:rowOff>
        </xdr:from>
        <xdr:to>
          <xdr:col>12</xdr:col>
          <xdr:colOff>381000</xdr:colOff>
          <xdr:row>29</xdr:row>
          <xdr:rowOff>19050</xdr:rowOff>
        </xdr:to>
        <xdr:sp macro="" textlink="">
          <xdr:nvSpPr>
            <xdr:cNvPr id="8216" name="チェック 24" descr="指示" hidden="1">
              <a:extLst>
                <a:ext uri="{63B3BB69-23CF-44E3-9099-C40C66FF867C}">
                  <a14:compatExt spid="_x0000_s8216"/>
                </a:ext>
                <a:ext uri="{FF2B5EF4-FFF2-40B4-BE49-F238E27FC236}">
                  <a16:creationId xmlns:a16="http://schemas.microsoft.com/office/drawing/2014/main" id="{00000000-0008-0000-18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28</xdr:row>
          <xdr:rowOff>0</xdr:rowOff>
        </xdr:from>
        <xdr:to>
          <xdr:col>14</xdr:col>
          <xdr:colOff>352425</xdr:colOff>
          <xdr:row>29</xdr:row>
          <xdr:rowOff>19050</xdr:rowOff>
        </xdr:to>
        <xdr:sp macro="" textlink="">
          <xdr:nvSpPr>
            <xdr:cNvPr id="8217" name="チェック 25" descr="指示" hidden="1">
              <a:extLst>
                <a:ext uri="{63B3BB69-23CF-44E3-9099-C40C66FF867C}">
                  <a14:compatExt spid="_x0000_s8217"/>
                </a:ext>
                <a:ext uri="{FF2B5EF4-FFF2-40B4-BE49-F238E27FC236}">
                  <a16:creationId xmlns:a16="http://schemas.microsoft.com/office/drawing/2014/main" id="{00000000-0008-0000-18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28</xdr:row>
          <xdr:rowOff>0</xdr:rowOff>
        </xdr:from>
        <xdr:to>
          <xdr:col>17</xdr:col>
          <xdr:colOff>0</xdr:colOff>
          <xdr:row>29</xdr:row>
          <xdr:rowOff>19050</xdr:rowOff>
        </xdr:to>
        <xdr:sp macro="" textlink="">
          <xdr:nvSpPr>
            <xdr:cNvPr id="8218" name="チェック 26" descr="指示" hidden="1">
              <a:extLst>
                <a:ext uri="{63B3BB69-23CF-44E3-9099-C40C66FF867C}">
                  <a14:compatExt spid="_x0000_s8218"/>
                </a:ext>
                <a:ext uri="{FF2B5EF4-FFF2-40B4-BE49-F238E27FC236}">
                  <a16:creationId xmlns:a16="http://schemas.microsoft.com/office/drawing/2014/main" id="{00000000-0008-0000-18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35</xdr:row>
          <xdr:rowOff>0</xdr:rowOff>
        </xdr:from>
        <xdr:to>
          <xdr:col>8</xdr:col>
          <xdr:colOff>371475</xdr:colOff>
          <xdr:row>36</xdr:row>
          <xdr:rowOff>19050</xdr:rowOff>
        </xdr:to>
        <xdr:sp macro="" textlink="">
          <xdr:nvSpPr>
            <xdr:cNvPr id="8247" name="チェック 55" descr="指示" hidden="1">
              <a:extLst>
                <a:ext uri="{63B3BB69-23CF-44E3-9099-C40C66FF867C}">
                  <a14:compatExt spid="_x0000_s8247"/>
                </a:ext>
                <a:ext uri="{FF2B5EF4-FFF2-40B4-BE49-F238E27FC236}">
                  <a16:creationId xmlns:a16="http://schemas.microsoft.com/office/drawing/2014/main" id="{00000000-0008-0000-18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8</xdr:row>
          <xdr:rowOff>95250</xdr:rowOff>
        </xdr:from>
        <xdr:to>
          <xdr:col>42</xdr:col>
          <xdr:colOff>0</xdr:colOff>
          <xdr:row>9</xdr:row>
          <xdr:rowOff>104775</xdr:rowOff>
        </xdr:to>
        <xdr:sp macro="" textlink="">
          <xdr:nvSpPr>
            <xdr:cNvPr id="14337" name="チェック 1" hidden="1">
              <a:extLst>
                <a:ext uri="{63B3BB69-23CF-44E3-9099-C40C66FF867C}">
                  <a14:compatExt spid="_x0000_s14337"/>
                </a:ext>
                <a:ext uri="{FF2B5EF4-FFF2-40B4-BE49-F238E27FC236}">
                  <a16:creationId xmlns:a16="http://schemas.microsoft.com/office/drawing/2014/main" id="{00000000-0008-0000-1C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104775</xdr:colOff>
          <xdr:row>10</xdr:row>
          <xdr:rowOff>19050</xdr:rowOff>
        </xdr:from>
        <xdr:to>
          <xdr:col>47</xdr:col>
          <xdr:colOff>9525</xdr:colOff>
          <xdr:row>10</xdr:row>
          <xdr:rowOff>247650</xdr:rowOff>
        </xdr:to>
        <xdr:sp macro="" textlink="">
          <xdr:nvSpPr>
            <xdr:cNvPr id="21506" name="チェック 2" hidden="1">
              <a:extLst>
                <a:ext uri="{63B3BB69-23CF-44E3-9099-C40C66FF867C}">
                  <a14:compatExt spid="_x0000_s21506"/>
                </a:ext>
                <a:ext uri="{FF2B5EF4-FFF2-40B4-BE49-F238E27FC236}">
                  <a16:creationId xmlns:a16="http://schemas.microsoft.com/office/drawing/2014/main" id="{00000000-0008-0000-20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9</xdr:row>
          <xdr:rowOff>0</xdr:rowOff>
        </xdr:from>
        <xdr:to>
          <xdr:col>46</xdr:col>
          <xdr:colOff>190500</xdr:colOff>
          <xdr:row>9</xdr:row>
          <xdr:rowOff>238125</xdr:rowOff>
        </xdr:to>
        <xdr:sp macro="" textlink="">
          <xdr:nvSpPr>
            <xdr:cNvPr id="21507" name="チェック 3" hidden="1">
              <a:extLst>
                <a:ext uri="{63B3BB69-23CF-44E3-9099-C40C66FF867C}">
                  <a14:compatExt spid="_x0000_s21507"/>
                </a:ext>
                <a:ext uri="{FF2B5EF4-FFF2-40B4-BE49-F238E27FC236}">
                  <a16:creationId xmlns:a16="http://schemas.microsoft.com/office/drawing/2014/main" id="{00000000-0008-0000-2000-00000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104775</xdr:colOff>
          <xdr:row>11</xdr:row>
          <xdr:rowOff>0</xdr:rowOff>
        </xdr:from>
        <xdr:to>
          <xdr:col>47</xdr:col>
          <xdr:colOff>9525</xdr:colOff>
          <xdr:row>11</xdr:row>
          <xdr:rowOff>209550</xdr:rowOff>
        </xdr:to>
        <xdr:sp macro="" textlink="">
          <xdr:nvSpPr>
            <xdr:cNvPr id="21508" name="チェック 4" hidden="1">
              <a:extLst>
                <a:ext uri="{63B3BB69-23CF-44E3-9099-C40C66FF867C}">
                  <a14:compatExt spid="_x0000_s21508"/>
                </a:ext>
                <a:ext uri="{FF2B5EF4-FFF2-40B4-BE49-F238E27FC236}">
                  <a16:creationId xmlns:a16="http://schemas.microsoft.com/office/drawing/2014/main" id="{00000000-0008-0000-20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57150</xdr:colOff>
          <xdr:row>6</xdr:row>
          <xdr:rowOff>180975</xdr:rowOff>
        </xdr:from>
        <xdr:to>
          <xdr:col>44</xdr:col>
          <xdr:colOff>47625</xdr:colOff>
          <xdr:row>8</xdr:row>
          <xdr:rowOff>9525</xdr:rowOff>
        </xdr:to>
        <xdr:sp macro="" textlink="">
          <xdr:nvSpPr>
            <xdr:cNvPr id="19457" name="チェック 1" hidden="1">
              <a:extLst>
                <a:ext uri="{63B3BB69-23CF-44E3-9099-C40C66FF867C}">
                  <a14:compatExt spid="_x0000_s19457"/>
                </a:ext>
                <a:ext uri="{FF2B5EF4-FFF2-40B4-BE49-F238E27FC236}">
                  <a16:creationId xmlns:a16="http://schemas.microsoft.com/office/drawing/2014/main" id="{00000000-0008-0000-23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7</xdr:row>
          <xdr:rowOff>190500</xdr:rowOff>
        </xdr:from>
        <xdr:to>
          <xdr:col>44</xdr:col>
          <xdr:colOff>47625</xdr:colOff>
          <xdr:row>9</xdr:row>
          <xdr:rowOff>0</xdr:rowOff>
        </xdr:to>
        <xdr:sp macro="" textlink="">
          <xdr:nvSpPr>
            <xdr:cNvPr id="19458" name="チェック 2" hidden="1">
              <a:extLst>
                <a:ext uri="{63B3BB69-23CF-44E3-9099-C40C66FF867C}">
                  <a14:compatExt spid="_x0000_s19458"/>
                </a:ext>
                <a:ext uri="{FF2B5EF4-FFF2-40B4-BE49-F238E27FC236}">
                  <a16:creationId xmlns:a16="http://schemas.microsoft.com/office/drawing/2014/main" id="{00000000-0008-0000-23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30</xdr:col>
      <xdr:colOff>142875</xdr:colOff>
      <xdr:row>2</xdr:row>
      <xdr:rowOff>104140</xdr:rowOff>
    </xdr:from>
    <xdr:to>
      <xdr:col>62</xdr:col>
      <xdr:colOff>95250</xdr:colOff>
      <xdr:row>14</xdr:row>
      <xdr:rowOff>123190</xdr:rowOff>
    </xdr:to>
    <xdr:sp macro="" textlink="">
      <xdr:nvSpPr>
        <xdr:cNvPr id="4" name="AutoShape 3">
          <a:extLst>
            <a:ext uri="{FF2B5EF4-FFF2-40B4-BE49-F238E27FC236}">
              <a16:creationId xmlns:a16="http://schemas.microsoft.com/office/drawing/2014/main" id="{00000000-0008-0000-2900-000004000000}"/>
            </a:ext>
          </a:extLst>
        </xdr:cNvPr>
        <xdr:cNvSpPr>
          <a:spLocks noChangeArrowheads="1"/>
        </xdr:cNvSpPr>
      </xdr:nvSpPr>
      <xdr:spPr>
        <a:xfrm>
          <a:off x="5295900" y="437515"/>
          <a:ext cx="4876800" cy="3467100"/>
        </a:xfrm>
        <a:prstGeom prst="roundRect">
          <a:avLst>
            <a:gd name="adj" fmla="val 8204"/>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68</xdr:col>
          <xdr:colOff>76200</xdr:colOff>
          <xdr:row>7</xdr:row>
          <xdr:rowOff>0</xdr:rowOff>
        </xdr:from>
        <xdr:to>
          <xdr:col>69</xdr:col>
          <xdr:colOff>19050</xdr:colOff>
          <xdr:row>7</xdr:row>
          <xdr:rowOff>247650</xdr:rowOff>
        </xdr:to>
        <xdr:sp macro="" textlink="">
          <xdr:nvSpPr>
            <xdr:cNvPr id="15362" name="チェック 2" hidden="1">
              <a:extLst>
                <a:ext uri="{63B3BB69-23CF-44E3-9099-C40C66FF867C}">
                  <a14:compatExt spid="_x0000_s15362"/>
                </a:ext>
                <a:ext uri="{FF2B5EF4-FFF2-40B4-BE49-F238E27FC236}">
                  <a16:creationId xmlns:a16="http://schemas.microsoft.com/office/drawing/2014/main" id="{00000000-0008-0000-29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76200</xdr:colOff>
          <xdr:row>8</xdr:row>
          <xdr:rowOff>38100</xdr:rowOff>
        </xdr:from>
        <xdr:to>
          <xdr:col>69</xdr:col>
          <xdr:colOff>19050</xdr:colOff>
          <xdr:row>8</xdr:row>
          <xdr:rowOff>247650</xdr:rowOff>
        </xdr:to>
        <xdr:sp macro="" textlink="">
          <xdr:nvSpPr>
            <xdr:cNvPr id="15363" name="チェック 3" hidden="1">
              <a:extLst>
                <a:ext uri="{63B3BB69-23CF-44E3-9099-C40C66FF867C}">
                  <a14:compatExt spid="_x0000_s15363"/>
                </a:ext>
                <a:ext uri="{FF2B5EF4-FFF2-40B4-BE49-F238E27FC236}">
                  <a16:creationId xmlns:a16="http://schemas.microsoft.com/office/drawing/2014/main" id="{00000000-0008-0000-29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76200</xdr:colOff>
          <xdr:row>9</xdr:row>
          <xdr:rowOff>38100</xdr:rowOff>
        </xdr:from>
        <xdr:to>
          <xdr:col>69</xdr:col>
          <xdr:colOff>19050</xdr:colOff>
          <xdr:row>9</xdr:row>
          <xdr:rowOff>247650</xdr:rowOff>
        </xdr:to>
        <xdr:sp macro="" textlink="">
          <xdr:nvSpPr>
            <xdr:cNvPr id="15364" name="チェック 4" hidden="1">
              <a:extLst>
                <a:ext uri="{63B3BB69-23CF-44E3-9099-C40C66FF867C}">
                  <a14:compatExt spid="_x0000_s15364"/>
                </a:ext>
                <a:ext uri="{FF2B5EF4-FFF2-40B4-BE49-F238E27FC236}">
                  <a16:creationId xmlns:a16="http://schemas.microsoft.com/office/drawing/2014/main" id="{00000000-0008-0000-29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12</xdr:row>
          <xdr:rowOff>28575</xdr:rowOff>
        </xdr:from>
        <xdr:to>
          <xdr:col>4</xdr:col>
          <xdr:colOff>104775</xdr:colOff>
          <xdr:row>14</xdr:row>
          <xdr:rowOff>85725</xdr:rowOff>
        </xdr:to>
        <xdr:sp macro="" textlink="">
          <xdr:nvSpPr>
            <xdr:cNvPr id="11265" name="チェック 1" hidden="1">
              <a:extLst>
                <a:ext uri="{63B3BB69-23CF-44E3-9099-C40C66FF867C}">
                  <a14:compatExt spid="_x0000_s11265"/>
                </a:ext>
                <a:ext uri="{FF2B5EF4-FFF2-40B4-BE49-F238E27FC236}">
                  <a16:creationId xmlns:a16="http://schemas.microsoft.com/office/drawing/2014/main" id="{00000000-0008-0000-2A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28575</xdr:rowOff>
        </xdr:from>
        <xdr:to>
          <xdr:col>6</xdr:col>
          <xdr:colOff>104775</xdr:colOff>
          <xdr:row>14</xdr:row>
          <xdr:rowOff>85725</xdr:rowOff>
        </xdr:to>
        <xdr:sp macro="" textlink="">
          <xdr:nvSpPr>
            <xdr:cNvPr id="11266" name="チェック 2" hidden="1">
              <a:extLst>
                <a:ext uri="{63B3BB69-23CF-44E3-9099-C40C66FF867C}">
                  <a14:compatExt spid="_x0000_s11266"/>
                </a:ext>
                <a:ext uri="{FF2B5EF4-FFF2-40B4-BE49-F238E27FC236}">
                  <a16:creationId xmlns:a16="http://schemas.microsoft.com/office/drawing/2014/main" id="{00000000-0008-0000-2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28575</xdr:rowOff>
        </xdr:from>
        <xdr:to>
          <xdr:col>6</xdr:col>
          <xdr:colOff>104775</xdr:colOff>
          <xdr:row>22</xdr:row>
          <xdr:rowOff>76200</xdr:rowOff>
        </xdr:to>
        <xdr:sp macro="" textlink="">
          <xdr:nvSpPr>
            <xdr:cNvPr id="11267" name="チェック 3" hidden="1">
              <a:extLst>
                <a:ext uri="{63B3BB69-23CF-44E3-9099-C40C66FF867C}">
                  <a14:compatExt spid="_x0000_s11267"/>
                </a:ext>
                <a:ext uri="{FF2B5EF4-FFF2-40B4-BE49-F238E27FC236}">
                  <a16:creationId xmlns:a16="http://schemas.microsoft.com/office/drawing/2014/main" id="{00000000-0008-0000-2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28575</xdr:rowOff>
        </xdr:from>
        <xdr:to>
          <xdr:col>6</xdr:col>
          <xdr:colOff>104775</xdr:colOff>
          <xdr:row>27</xdr:row>
          <xdr:rowOff>85725</xdr:rowOff>
        </xdr:to>
        <xdr:sp macro="" textlink="">
          <xdr:nvSpPr>
            <xdr:cNvPr id="11268" name="チェック 4" hidden="1">
              <a:extLst>
                <a:ext uri="{63B3BB69-23CF-44E3-9099-C40C66FF867C}">
                  <a14:compatExt spid="_x0000_s11268"/>
                </a:ext>
                <a:ext uri="{FF2B5EF4-FFF2-40B4-BE49-F238E27FC236}">
                  <a16:creationId xmlns:a16="http://schemas.microsoft.com/office/drawing/2014/main" id="{00000000-0008-0000-2A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57150</xdr:rowOff>
        </xdr:from>
        <xdr:to>
          <xdr:col>6</xdr:col>
          <xdr:colOff>104775</xdr:colOff>
          <xdr:row>34</xdr:row>
          <xdr:rowOff>38100</xdr:rowOff>
        </xdr:to>
        <xdr:sp macro="" textlink="">
          <xdr:nvSpPr>
            <xdr:cNvPr id="11269" name="チェック 5" hidden="1">
              <a:extLst>
                <a:ext uri="{63B3BB69-23CF-44E3-9099-C40C66FF867C}">
                  <a14:compatExt spid="_x0000_s11269"/>
                </a:ext>
                <a:ext uri="{FF2B5EF4-FFF2-40B4-BE49-F238E27FC236}">
                  <a16:creationId xmlns:a16="http://schemas.microsoft.com/office/drawing/2014/main" id="{00000000-0008-0000-2A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40</xdr:row>
          <xdr:rowOff>28575</xdr:rowOff>
        </xdr:from>
        <xdr:to>
          <xdr:col>6</xdr:col>
          <xdr:colOff>104775</xdr:colOff>
          <xdr:row>42</xdr:row>
          <xdr:rowOff>66675</xdr:rowOff>
        </xdr:to>
        <xdr:sp macro="" textlink="">
          <xdr:nvSpPr>
            <xdr:cNvPr id="11270" name="チェック 6" hidden="1">
              <a:extLst>
                <a:ext uri="{63B3BB69-23CF-44E3-9099-C40C66FF867C}">
                  <a14:compatExt spid="_x0000_s11270"/>
                </a:ext>
                <a:ext uri="{FF2B5EF4-FFF2-40B4-BE49-F238E27FC236}">
                  <a16:creationId xmlns:a16="http://schemas.microsoft.com/office/drawing/2014/main" id="{00000000-0008-0000-2A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57150</xdr:rowOff>
        </xdr:from>
        <xdr:to>
          <xdr:col>4</xdr:col>
          <xdr:colOff>104775</xdr:colOff>
          <xdr:row>42</xdr:row>
          <xdr:rowOff>38100</xdr:rowOff>
        </xdr:to>
        <xdr:sp macro="" textlink="">
          <xdr:nvSpPr>
            <xdr:cNvPr id="11271" name="チェック 7" hidden="1">
              <a:extLst>
                <a:ext uri="{63B3BB69-23CF-44E3-9099-C40C66FF867C}">
                  <a14:compatExt spid="_x0000_s11271"/>
                </a:ext>
                <a:ext uri="{FF2B5EF4-FFF2-40B4-BE49-F238E27FC236}">
                  <a16:creationId xmlns:a16="http://schemas.microsoft.com/office/drawing/2014/main" id="{00000000-0008-0000-2A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325120</xdr:colOff>
      <xdr:row>2</xdr:row>
      <xdr:rowOff>95250</xdr:rowOff>
    </xdr:from>
    <xdr:to>
      <xdr:col>18</xdr:col>
      <xdr:colOff>1470025</xdr:colOff>
      <xdr:row>4</xdr:row>
      <xdr:rowOff>208915</xdr:rowOff>
    </xdr:to>
    <xdr:sp macro="" textlink="">
      <xdr:nvSpPr>
        <xdr:cNvPr id="2" name="図形 1">
          <a:extLst>
            <a:ext uri="{FF2B5EF4-FFF2-40B4-BE49-F238E27FC236}">
              <a16:creationId xmlns:a16="http://schemas.microsoft.com/office/drawing/2014/main" id="{00000000-0008-0000-0100-000002000000}"/>
            </a:ext>
          </a:extLst>
        </xdr:cNvPr>
        <xdr:cNvSpPr/>
      </xdr:nvSpPr>
      <xdr:spPr>
        <a:xfrm>
          <a:off x="9069070" y="657225"/>
          <a:ext cx="1144905" cy="313690"/>
        </a:xfrm>
        <a:prstGeom prst="wedgeRoundRectCallout">
          <a:avLst>
            <a:gd name="adj1" fmla="val -154137"/>
            <a:gd name="adj2" fmla="val 41089"/>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課名を入力</a:t>
          </a:r>
        </a:p>
      </xdr:txBody>
    </xdr:sp>
    <xdr:clientData/>
  </xdr:twoCellAnchor>
  <xdr:twoCellAnchor>
    <xdr:from>
      <xdr:col>18</xdr:col>
      <xdr:colOff>176530</xdr:colOff>
      <xdr:row>5</xdr:row>
      <xdr:rowOff>6350</xdr:rowOff>
    </xdr:from>
    <xdr:to>
      <xdr:col>18</xdr:col>
      <xdr:colOff>1603375</xdr:colOff>
      <xdr:row>6</xdr:row>
      <xdr:rowOff>14605</xdr:rowOff>
    </xdr:to>
    <xdr:sp macro="" textlink="">
      <xdr:nvSpPr>
        <xdr:cNvPr id="3" name="図形 2">
          <a:extLst>
            <a:ext uri="{FF2B5EF4-FFF2-40B4-BE49-F238E27FC236}">
              <a16:creationId xmlns:a16="http://schemas.microsoft.com/office/drawing/2014/main" id="{00000000-0008-0000-0100-000003000000}"/>
            </a:ext>
          </a:extLst>
        </xdr:cNvPr>
        <xdr:cNvSpPr/>
      </xdr:nvSpPr>
      <xdr:spPr>
        <a:xfrm>
          <a:off x="8920480" y="1101725"/>
          <a:ext cx="1426845" cy="341630"/>
        </a:xfrm>
        <a:prstGeom prst="wedgeRoundRectCallout">
          <a:avLst>
            <a:gd name="adj1" fmla="val -112662"/>
            <a:gd name="adj2" fmla="val 1166"/>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工事名を入力</a:t>
          </a:r>
        </a:p>
      </xdr:txBody>
    </xdr:sp>
    <xdr:clientData/>
  </xdr:twoCellAnchor>
  <xdr:twoCellAnchor>
    <xdr:from>
      <xdr:col>18</xdr:col>
      <xdr:colOff>219710</xdr:colOff>
      <xdr:row>6</xdr:row>
      <xdr:rowOff>104775</xdr:rowOff>
    </xdr:from>
    <xdr:to>
      <xdr:col>18</xdr:col>
      <xdr:colOff>1713230</xdr:colOff>
      <xdr:row>7</xdr:row>
      <xdr:rowOff>112395</xdr:rowOff>
    </xdr:to>
    <xdr:sp macro="" textlink="">
      <xdr:nvSpPr>
        <xdr:cNvPr id="4" name="図形 3">
          <a:extLst>
            <a:ext uri="{FF2B5EF4-FFF2-40B4-BE49-F238E27FC236}">
              <a16:creationId xmlns:a16="http://schemas.microsoft.com/office/drawing/2014/main" id="{00000000-0008-0000-0100-000004000000}"/>
            </a:ext>
          </a:extLst>
        </xdr:cNvPr>
        <xdr:cNvSpPr/>
      </xdr:nvSpPr>
      <xdr:spPr>
        <a:xfrm>
          <a:off x="8963660" y="1533525"/>
          <a:ext cx="1493520" cy="340995"/>
        </a:xfrm>
        <a:prstGeom prst="wedgeRoundRectCallout">
          <a:avLst>
            <a:gd name="adj1" fmla="val -115207"/>
            <a:gd name="adj2" fmla="val -30361"/>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工事ヵ所を入力</a:t>
          </a:r>
        </a:p>
      </xdr:txBody>
    </xdr:sp>
    <xdr:clientData/>
  </xdr:twoCellAnchor>
  <xdr:twoCellAnchor>
    <xdr:from>
      <xdr:col>18</xdr:col>
      <xdr:colOff>50800</xdr:colOff>
      <xdr:row>7</xdr:row>
      <xdr:rowOff>304800</xdr:rowOff>
    </xdr:from>
    <xdr:to>
      <xdr:col>18</xdr:col>
      <xdr:colOff>2626360</xdr:colOff>
      <xdr:row>10</xdr:row>
      <xdr:rowOff>26035</xdr:rowOff>
    </xdr:to>
    <xdr:sp macro="" textlink="">
      <xdr:nvSpPr>
        <xdr:cNvPr id="5" name="図形 4">
          <a:extLst>
            <a:ext uri="{FF2B5EF4-FFF2-40B4-BE49-F238E27FC236}">
              <a16:creationId xmlns:a16="http://schemas.microsoft.com/office/drawing/2014/main" id="{00000000-0008-0000-0100-000005000000}"/>
            </a:ext>
          </a:extLst>
        </xdr:cNvPr>
        <xdr:cNvSpPr/>
      </xdr:nvSpPr>
      <xdr:spPr>
        <a:xfrm>
          <a:off x="8794750" y="2066925"/>
          <a:ext cx="2575560" cy="721360"/>
        </a:xfrm>
        <a:prstGeom prst="wedgeRoundRectCallout">
          <a:avLst>
            <a:gd name="adj1" fmla="val -115829"/>
            <a:gd name="adj2" fmla="val -11638"/>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受注業者の「住所」「企業名」「役職」「氏名」を該当欄に入力</a:t>
          </a:r>
        </a:p>
      </xdr:txBody>
    </xdr:sp>
    <xdr:clientData/>
  </xdr:twoCellAnchor>
  <xdr:twoCellAnchor>
    <xdr:from>
      <xdr:col>18</xdr:col>
      <xdr:colOff>50800</xdr:colOff>
      <xdr:row>10</xdr:row>
      <xdr:rowOff>201295</xdr:rowOff>
    </xdr:from>
    <xdr:to>
      <xdr:col>18</xdr:col>
      <xdr:colOff>2771140</xdr:colOff>
      <xdr:row>11</xdr:row>
      <xdr:rowOff>200025</xdr:rowOff>
    </xdr:to>
    <xdr:sp macro="" textlink="">
      <xdr:nvSpPr>
        <xdr:cNvPr id="6" name="図形 5">
          <a:extLst>
            <a:ext uri="{FF2B5EF4-FFF2-40B4-BE49-F238E27FC236}">
              <a16:creationId xmlns:a16="http://schemas.microsoft.com/office/drawing/2014/main" id="{00000000-0008-0000-0100-000006000000}"/>
            </a:ext>
          </a:extLst>
        </xdr:cNvPr>
        <xdr:cNvSpPr/>
      </xdr:nvSpPr>
      <xdr:spPr>
        <a:xfrm>
          <a:off x="8794750" y="2963545"/>
          <a:ext cx="2720340" cy="332105"/>
        </a:xfrm>
        <a:prstGeom prst="wedgeRoundRectCallout">
          <a:avLst>
            <a:gd name="adj1" fmla="val -159341"/>
            <a:gd name="adj2" fmla="val 49980"/>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着手日を「2022/4/1」の形式で入力</a:t>
          </a:r>
        </a:p>
      </xdr:txBody>
    </xdr:sp>
    <xdr:clientData/>
  </xdr:twoCellAnchor>
  <xdr:twoCellAnchor>
    <xdr:from>
      <xdr:col>18</xdr:col>
      <xdr:colOff>172720</xdr:colOff>
      <xdr:row>11</xdr:row>
      <xdr:rowOff>265430</xdr:rowOff>
    </xdr:from>
    <xdr:to>
      <xdr:col>18</xdr:col>
      <xdr:colOff>2606675</xdr:colOff>
      <xdr:row>15</xdr:row>
      <xdr:rowOff>186690</xdr:rowOff>
    </xdr:to>
    <xdr:sp macro="" textlink="">
      <xdr:nvSpPr>
        <xdr:cNvPr id="7" name="図形 6">
          <a:extLst>
            <a:ext uri="{FF2B5EF4-FFF2-40B4-BE49-F238E27FC236}">
              <a16:creationId xmlns:a16="http://schemas.microsoft.com/office/drawing/2014/main" id="{00000000-0008-0000-0100-000007000000}"/>
            </a:ext>
          </a:extLst>
        </xdr:cNvPr>
        <xdr:cNvSpPr/>
      </xdr:nvSpPr>
      <xdr:spPr>
        <a:xfrm>
          <a:off x="8916670" y="3361055"/>
          <a:ext cx="2433955" cy="1254760"/>
        </a:xfrm>
        <a:prstGeom prst="wedgeRoundRectCallout">
          <a:avLst>
            <a:gd name="adj1" fmla="val -120430"/>
            <a:gd name="adj2" fmla="val -2839"/>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当初契約に関する「契約日」「契約金額」「工期」を入力</a:t>
          </a:r>
        </a:p>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日付・・「2022/4/1」</a:t>
          </a:r>
        </a:p>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金額・・・110000000　　</a:t>
          </a:r>
        </a:p>
      </xdr:txBody>
    </xdr:sp>
    <xdr:clientData/>
  </xdr:twoCellAnchor>
  <xdr:twoCellAnchor>
    <xdr:from>
      <xdr:col>18</xdr:col>
      <xdr:colOff>317500</xdr:colOff>
      <xdr:row>16</xdr:row>
      <xdr:rowOff>85090</xdr:rowOff>
    </xdr:from>
    <xdr:to>
      <xdr:col>18</xdr:col>
      <xdr:colOff>2571750</xdr:colOff>
      <xdr:row>18</xdr:row>
      <xdr:rowOff>121285</xdr:rowOff>
    </xdr:to>
    <xdr:sp macro="" textlink="">
      <xdr:nvSpPr>
        <xdr:cNvPr id="8" name="図形 7">
          <a:extLst>
            <a:ext uri="{FF2B5EF4-FFF2-40B4-BE49-F238E27FC236}">
              <a16:creationId xmlns:a16="http://schemas.microsoft.com/office/drawing/2014/main" id="{00000000-0008-0000-0100-000008000000}"/>
            </a:ext>
          </a:extLst>
        </xdr:cNvPr>
        <xdr:cNvSpPr/>
      </xdr:nvSpPr>
      <xdr:spPr>
        <a:xfrm>
          <a:off x="9061450" y="4847590"/>
          <a:ext cx="2254250" cy="702945"/>
        </a:xfrm>
        <a:prstGeom prst="wedgeRoundRectCallout">
          <a:avLst>
            <a:gd name="adj1" fmla="val -125312"/>
            <a:gd name="adj2" fmla="val -24164"/>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変更があれば、当初契約欄に入力した同様の書式で入力　</a:t>
          </a:r>
        </a:p>
      </xdr:txBody>
    </xdr:sp>
    <xdr:clientData/>
  </xdr:twoCellAnchor>
  <xdr:twoCellAnchor>
    <xdr:from>
      <xdr:col>17</xdr:col>
      <xdr:colOff>323850</xdr:colOff>
      <xdr:row>21</xdr:row>
      <xdr:rowOff>238125</xdr:rowOff>
    </xdr:from>
    <xdr:to>
      <xdr:col>18</xdr:col>
      <xdr:colOff>2653665</xdr:colOff>
      <xdr:row>22</xdr:row>
      <xdr:rowOff>265430</xdr:rowOff>
    </xdr:to>
    <xdr:sp macro="" textlink="">
      <xdr:nvSpPr>
        <xdr:cNvPr id="9" name="図形 8">
          <a:extLst>
            <a:ext uri="{FF2B5EF4-FFF2-40B4-BE49-F238E27FC236}">
              <a16:creationId xmlns:a16="http://schemas.microsoft.com/office/drawing/2014/main" id="{00000000-0008-0000-0100-000009000000}"/>
            </a:ext>
          </a:extLst>
        </xdr:cNvPr>
        <xdr:cNvSpPr/>
      </xdr:nvSpPr>
      <xdr:spPr>
        <a:xfrm>
          <a:off x="8677275" y="6667500"/>
          <a:ext cx="2720340" cy="360680"/>
        </a:xfrm>
        <a:prstGeom prst="wedgeRoundRectCallout">
          <a:avLst>
            <a:gd name="adj1" fmla="val -112639"/>
            <a:gd name="adj2" fmla="val 18745"/>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現場代理人に変更があった場合入力</a:t>
          </a:r>
        </a:p>
      </xdr:txBody>
    </xdr:sp>
    <xdr:clientData/>
  </xdr:twoCellAnchor>
  <xdr:twoCellAnchor>
    <xdr:from>
      <xdr:col>17</xdr:col>
      <xdr:colOff>272415</xdr:colOff>
      <xdr:row>23</xdr:row>
      <xdr:rowOff>36830</xdr:rowOff>
    </xdr:from>
    <xdr:to>
      <xdr:col>18</xdr:col>
      <xdr:colOff>2689225</xdr:colOff>
      <xdr:row>24</xdr:row>
      <xdr:rowOff>64135</xdr:rowOff>
    </xdr:to>
    <xdr:sp macro="" textlink="">
      <xdr:nvSpPr>
        <xdr:cNvPr id="10" name="図形 9">
          <a:extLst>
            <a:ext uri="{FF2B5EF4-FFF2-40B4-BE49-F238E27FC236}">
              <a16:creationId xmlns:a16="http://schemas.microsoft.com/office/drawing/2014/main" id="{00000000-0008-0000-0100-00000A000000}"/>
            </a:ext>
          </a:extLst>
        </xdr:cNvPr>
        <xdr:cNvSpPr/>
      </xdr:nvSpPr>
      <xdr:spPr>
        <a:xfrm>
          <a:off x="8625840" y="7132955"/>
          <a:ext cx="2807335" cy="360680"/>
        </a:xfrm>
        <a:prstGeom prst="wedgeRoundRectCallout">
          <a:avLst>
            <a:gd name="adj1" fmla="val -110709"/>
            <a:gd name="adj2" fmla="val 74542"/>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主任技術者に変更があった場合入力</a:t>
          </a:r>
        </a:p>
      </xdr:txBody>
    </xdr:sp>
    <xdr:clientData/>
  </xdr:twoCellAnchor>
  <xdr:twoCellAnchor>
    <xdr:from>
      <xdr:col>18</xdr:col>
      <xdr:colOff>50800</xdr:colOff>
      <xdr:row>26</xdr:row>
      <xdr:rowOff>57785</xdr:rowOff>
    </xdr:from>
    <xdr:to>
      <xdr:col>18</xdr:col>
      <xdr:colOff>1893570</xdr:colOff>
      <xdr:row>27</xdr:row>
      <xdr:rowOff>85090</xdr:rowOff>
    </xdr:to>
    <xdr:sp macro="" textlink="">
      <xdr:nvSpPr>
        <xdr:cNvPr id="11" name="図形 10">
          <a:extLst>
            <a:ext uri="{FF2B5EF4-FFF2-40B4-BE49-F238E27FC236}">
              <a16:creationId xmlns:a16="http://schemas.microsoft.com/office/drawing/2014/main" id="{00000000-0008-0000-0100-00000B000000}"/>
            </a:ext>
          </a:extLst>
        </xdr:cNvPr>
        <xdr:cNvSpPr/>
      </xdr:nvSpPr>
      <xdr:spPr>
        <a:xfrm>
          <a:off x="8794750" y="8154035"/>
          <a:ext cx="1842770" cy="360680"/>
        </a:xfrm>
        <a:prstGeom prst="wedgeRoundRectCallout">
          <a:avLst>
            <a:gd name="adj1" fmla="val -136497"/>
            <a:gd name="adj2" fmla="val 79304"/>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市の担当職員名を入力</a:t>
          </a:r>
        </a:p>
      </xdr:txBody>
    </xdr:sp>
    <xdr:clientData/>
  </xdr:twoCellAnchor>
  <xdr:twoCellAnchor>
    <xdr:from>
      <xdr:col>18</xdr:col>
      <xdr:colOff>0</xdr:colOff>
      <xdr:row>19</xdr:row>
      <xdr:rowOff>0</xdr:rowOff>
    </xdr:from>
    <xdr:to>
      <xdr:col>18</xdr:col>
      <xdr:colOff>2414905</xdr:colOff>
      <xdr:row>20</xdr:row>
      <xdr:rowOff>103505</xdr:rowOff>
    </xdr:to>
    <xdr:sp macro="" textlink="">
      <xdr:nvSpPr>
        <xdr:cNvPr id="12" name="図形 11">
          <a:extLst>
            <a:ext uri="{FF2B5EF4-FFF2-40B4-BE49-F238E27FC236}">
              <a16:creationId xmlns:a16="http://schemas.microsoft.com/office/drawing/2014/main" id="{00000000-0008-0000-0100-00000C000000}"/>
            </a:ext>
          </a:extLst>
        </xdr:cNvPr>
        <xdr:cNvSpPr/>
      </xdr:nvSpPr>
      <xdr:spPr>
        <a:xfrm>
          <a:off x="8743950" y="5762625"/>
          <a:ext cx="2414905" cy="436880"/>
        </a:xfrm>
        <a:prstGeom prst="wedgeRoundRectCallout">
          <a:avLst>
            <a:gd name="adj1" fmla="val -125312"/>
            <a:gd name="adj2" fmla="val -24164"/>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２回目の変更があれば、入力</a:t>
          </a:r>
        </a:p>
      </xdr:txBody>
    </xdr:sp>
    <xdr:clientData/>
  </xdr:twoCellAnchor>
  <xdr:twoCellAnchor>
    <xdr:from>
      <xdr:col>18</xdr:col>
      <xdr:colOff>70485</xdr:colOff>
      <xdr:row>27</xdr:row>
      <xdr:rowOff>189865</xdr:rowOff>
    </xdr:from>
    <xdr:to>
      <xdr:col>18</xdr:col>
      <xdr:colOff>2575560</xdr:colOff>
      <xdr:row>28</xdr:row>
      <xdr:rowOff>217170</xdr:rowOff>
    </xdr:to>
    <xdr:sp macro="" textlink="">
      <xdr:nvSpPr>
        <xdr:cNvPr id="13" name="図形 12">
          <a:extLst>
            <a:ext uri="{FF2B5EF4-FFF2-40B4-BE49-F238E27FC236}">
              <a16:creationId xmlns:a16="http://schemas.microsoft.com/office/drawing/2014/main" id="{00000000-0008-0000-0100-00000D000000}"/>
            </a:ext>
          </a:extLst>
        </xdr:cNvPr>
        <xdr:cNvSpPr/>
      </xdr:nvSpPr>
      <xdr:spPr>
        <a:xfrm>
          <a:off x="8814435" y="8619490"/>
          <a:ext cx="2505075" cy="360680"/>
        </a:xfrm>
        <a:prstGeom prst="wedgeRoundRectCallout">
          <a:avLst>
            <a:gd name="adj1" fmla="val -152469"/>
            <a:gd name="adj2" fmla="val 50629"/>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前金払いを請求する場合入力</a:t>
          </a:r>
        </a:p>
      </xdr:txBody>
    </xdr:sp>
    <xdr:clientData/>
  </xdr:twoCellAnchor>
  <xdr:twoCellAnchor>
    <xdr:from>
      <xdr:col>18</xdr:col>
      <xdr:colOff>39370</xdr:colOff>
      <xdr:row>29</xdr:row>
      <xdr:rowOff>75565</xdr:rowOff>
    </xdr:from>
    <xdr:to>
      <xdr:col>18</xdr:col>
      <xdr:colOff>2669540</xdr:colOff>
      <xdr:row>30</xdr:row>
      <xdr:rowOff>103505</xdr:rowOff>
    </xdr:to>
    <xdr:sp macro="" textlink="">
      <xdr:nvSpPr>
        <xdr:cNvPr id="14" name="図形 13">
          <a:extLst>
            <a:ext uri="{FF2B5EF4-FFF2-40B4-BE49-F238E27FC236}">
              <a16:creationId xmlns:a16="http://schemas.microsoft.com/office/drawing/2014/main" id="{00000000-0008-0000-0100-00000E000000}"/>
            </a:ext>
          </a:extLst>
        </xdr:cNvPr>
        <xdr:cNvSpPr/>
      </xdr:nvSpPr>
      <xdr:spPr>
        <a:xfrm>
          <a:off x="8783320" y="9171940"/>
          <a:ext cx="2630170" cy="361315"/>
        </a:xfrm>
        <a:prstGeom prst="wedgeRoundRectCallout">
          <a:avLst>
            <a:gd name="adj1" fmla="val -150328"/>
            <a:gd name="adj2" fmla="val 71592"/>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中間前金払いを請求する場合入力</a:t>
          </a:r>
        </a:p>
      </xdr:txBody>
    </xdr:sp>
    <xdr:clientData/>
  </xdr:twoCellAnchor>
  <xdr:twoCellAnchor>
    <xdr:from>
      <xdr:col>0</xdr:col>
      <xdr:colOff>84455</xdr:colOff>
      <xdr:row>7</xdr:row>
      <xdr:rowOff>151765</xdr:rowOff>
    </xdr:from>
    <xdr:to>
      <xdr:col>2</xdr:col>
      <xdr:colOff>218440</xdr:colOff>
      <xdr:row>12</xdr:row>
      <xdr:rowOff>238125</xdr:rowOff>
    </xdr:to>
    <xdr:sp macro="" textlink="">
      <xdr:nvSpPr>
        <xdr:cNvPr id="17" name="図形 16">
          <a:extLst>
            <a:ext uri="{FF2B5EF4-FFF2-40B4-BE49-F238E27FC236}">
              <a16:creationId xmlns:a16="http://schemas.microsoft.com/office/drawing/2014/main" id="{00000000-0008-0000-0100-000011000000}"/>
            </a:ext>
          </a:extLst>
        </xdr:cNvPr>
        <xdr:cNvSpPr/>
      </xdr:nvSpPr>
      <xdr:spPr>
        <a:xfrm>
          <a:off x="84455" y="1913890"/>
          <a:ext cx="2277110" cy="1753235"/>
        </a:xfrm>
        <a:prstGeom prst="cloudCallout">
          <a:avLst/>
        </a:prstGeom>
        <a:noFill/>
        <a:ln w="28575" cap="flat" cmpd="sng">
          <a:solidFill>
            <a:srgbClr val="0000FF"/>
          </a:solidFill>
          <a:prstDash val="solid"/>
          <a:miter/>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lstStyle/>
        <a:p>
          <a:endParaRPr kumimoji="1" lang="ja-JP" altLang="en-US"/>
        </a:p>
      </xdr:txBody>
    </xdr:sp>
    <xdr:clientData/>
  </xdr:twoCellAnchor>
  <xdr:twoCellAnchor>
    <xdr:from>
      <xdr:col>17</xdr:col>
      <xdr:colOff>304165</xdr:colOff>
      <xdr:row>24</xdr:row>
      <xdr:rowOff>208915</xdr:rowOff>
    </xdr:from>
    <xdr:to>
      <xdr:col>18</xdr:col>
      <xdr:colOff>2559685</xdr:colOff>
      <xdr:row>25</xdr:row>
      <xdr:rowOff>236855</xdr:rowOff>
    </xdr:to>
    <xdr:sp macro="" textlink="">
      <xdr:nvSpPr>
        <xdr:cNvPr id="18" name="図形 15">
          <a:extLst>
            <a:ext uri="{FF2B5EF4-FFF2-40B4-BE49-F238E27FC236}">
              <a16:creationId xmlns:a16="http://schemas.microsoft.com/office/drawing/2014/main" id="{00000000-0008-0000-0100-000012000000}"/>
            </a:ext>
          </a:extLst>
        </xdr:cNvPr>
        <xdr:cNvSpPr/>
      </xdr:nvSpPr>
      <xdr:spPr>
        <a:xfrm>
          <a:off x="8657590" y="7638415"/>
          <a:ext cx="2646045" cy="361315"/>
        </a:xfrm>
        <a:prstGeom prst="wedgeRoundRectCallout">
          <a:avLst>
            <a:gd name="adj1" fmla="val -113508"/>
            <a:gd name="adj2" fmla="val 50474"/>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専門技術者を配置した場合入力</a:t>
          </a:r>
        </a:p>
      </xdr:txBody>
    </xdr:sp>
    <xdr:clientData/>
  </xdr:twoCellAnchor>
  <xdr:twoCellAnchor>
    <xdr:from>
      <xdr:col>13</xdr:col>
      <xdr:colOff>255905</xdr:colOff>
      <xdr:row>0</xdr:row>
      <xdr:rowOff>218440</xdr:rowOff>
    </xdr:from>
    <xdr:to>
      <xdr:col>18</xdr:col>
      <xdr:colOff>768350</xdr:colOff>
      <xdr:row>1</xdr:row>
      <xdr:rowOff>199390</xdr:rowOff>
    </xdr:to>
    <xdr:sp macro="" textlink="">
      <xdr:nvSpPr>
        <xdr:cNvPr id="19" name="図形 17">
          <a:extLst>
            <a:ext uri="{FF2B5EF4-FFF2-40B4-BE49-F238E27FC236}">
              <a16:creationId xmlns:a16="http://schemas.microsoft.com/office/drawing/2014/main" id="{00000000-0008-0000-0100-000013000000}"/>
            </a:ext>
          </a:extLst>
        </xdr:cNvPr>
        <xdr:cNvSpPr/>
      </xdr:nvSpPr>
      <xdr:spPr>
        <a:xfrm>
          <a:off x="7504430" y="218440"/>
          <a:ext cx="2007870" cy="342900"/>
        </a:xfrm>
        <a:prstGeom prst="wedgeRoundRectCallout">
          <a:avLst>
            <a:gd name="adj1" fmla="val -144398"/>
            <a:gd name="adj2" fmla="val 130727"/>
            <a:gd name="adj3" fmla="val 16667"/>
          </a:avLst>
        </a:prstGeom>
        <a:solidFill>
          <a:schemeClr val="bg1"/>
        </a:solid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nchorCtr="1"/>
        <a:lstStyle/>
        <a:p>
          <a:r>
            <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部をプルダウンから選択</a:t>
          </a:r>
        </a:p>
        <a:p>
          <a:endParaRPr kumimoji="1" lang="ja-JP" altLang="en-US" sz="1200">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85725</xdr:colOff>
          <xdr:row>9</xdr:row>
          <xdr:rowOff>47625</xdr:rowOff>
        </xdr:from>
        <xdr:to>
          <xdr:col>46</xdr:col>
          <xdr:colOff>190500</xdr:colOff>
          <xdr:row>10</xdr:row>
          <xdr:rowOff>152400</xdr:rowOff>
        </xdr:to>
        <xdr:sp macro="" textlink="">
          <xdr:nvSpPr>
            <xdr:cNvPr id="12290" name="チェック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9525</xdr:colOff>
      <xdr:row>65</xdr:row>
      <xdr:rowOff>9525</xdr:rowOff>
    </xdr:from>
    <xdr:to>
      <xdr:col>3</xdr:col>
      <xdr:colOff>57150</xdr:colOff>
      <xdr:row>73</xdr:row>
      <xdr:rowOff>208915</xdr:rowOff>
    </xdr:to>
    <xdr:sp macro="" textlink="">
      <xdr:nvSpPr>
        <xdr:cNvPr id="2" name="図形 4">
          <a:extLst>
            <a:ext uri="{FF2B5EF4-FFF2-40B4-BE49-F238E27FC236}">
              <a16:creationId xmlns:a16="http://schemas.microsoft.com/office/drawing/2014/main" id="{00000000-0008-0000-0700-000002000000}"/>
            </a:ext>
          </a:extLst>
        </xdr:cNvPr>
        <xdr:cNvSpPr/>
      </xdr:nvSpPr>
      <xdr:spPr>
        <a:xfrm>
          <a:off x="2562225" y="12658725"/>
          <a:ext cx="47625" cy="21043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dr:col>32</xdr:col>
      <xdr:colOff>142240</xdr:colOff>
      <xdr:row>65</xdr:row>
      <xdr:rowOff>29210</xdr:rowOff>
    </xdr:from>
    <xdr:to>
      <xdr:col>32</xdr:col>
      <xdr:colOff>190500</xdr:colOff>
      <xdr:row>74</xdr:row>
      <xdr:rowOff>0</xdr:rowOff>
    </xdr:to>
    <xdr:sp macro="" textlink="">
      <xdr:nvSpPr>
        <xdr:cNvPr id="3" name="図形 5">
          <a:extLst>
            <a:ext uri="{FF2B5EF4-FFF2-40B4-BE49-F238E27FC236}">
              <a16:creationId xmlns:a16="http://schemas.microsoft.com/office/drawing/2014/main" id="{00000000-0008-0000-0700-000003000000}"/>
            </a:ext>
          </a:extLst>
        </xdr:cNvPr>
        <xdr:cNvSpPr/>
      </xdr:nvSpPr>
      <xdr:spPr>
        <a:xfrm>
          <a:off x="8495665" y="12678410"/>
          <a:ext cx="48260" cy="211391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5080</xdr:colOff>
      <xdr:row>11</xdr:row>
      <xdr:rowOff>133350</xdr:rowOff>
    </xdr:from>
    <xdr:to>
      <xdr:col>3</xdr:col>
      <xdr:colOff>5715</xdr:colOff>
      <xdr:row>13</xdr:row>
      <xdr:rowOff>5080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a:off x="757555" y="2400300"/>
          <a:ext cx="1067435" cy="2336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166370</xdr:colOff>
      <xdr:row>12</xdr:row>
      <xdr:rowOff>3810</xdr:rowOff>
    </xdr:from>
    <xdr:to>
      <xdr:col>3</xdr:col>
      <xdr:colOff>5715</xdr:colOff>
      <xdr:row>14</xdr:row>
      <xdr:rowOff>11430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747395" y="2404110"/>
          <a:ext cx="1077595" cy="46482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48</xdr:col>
          <xdr:colOff>133350</xdr:colOff>
          <xdr:row>8</xdr:row>
          <xdr:rowOff>19050</xdr:rowOff>
        </xdr:from>
        <xdr:to>
          <xdr:col>49</xdr:col>
          <xdr:colOff>200025</xdr:colOff>
          <xdr:row>9</xdr:row>
          <xdr:rowOff>180975</xdr:rowOff>
        </xdr:to>
        <xdr:sp macro="" textlink="">
          <xdr:nvSpPr>
            <xdr:cNvPr id="34825" name="チェック 9"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10</xdr:row>
          <xdr:rowOff>57150</xdr:rowOff>
        </xdr:from>
        <xdr:to>
          <xdr:col>49</xdr:col>
          <xdr:colOff>228600</xdr:colOff>
          <xdr:row>11</xdr:row>
          <xdr:rowOff>104775</xdr:rowOff>
        </xdr:to>
        <xdr:sp macro="" textlink="">
          <xdr:nvSpPr>
            <xdr:cNvPr id="34826" name="チェック 10" hidden="1">
              <a:extLst>
                <a:ext uri="{63B3BB69-23CF-44E3-9099-C40C66FF867C}">
                  <a14:compatExt spid="_x0000_s34826"/>
                </a:ext>
                <a:ext uri="{FF2B5EF4-FFF2-40B4-BE49-F238E27FC236}">
                  <a16:creationId xmlns:a16="http://schemas.microsoft.com/office/drawing/2014/main" id="{00000000-0008-0000-0800-00000A8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5080</xdr:colOff>
      <xdr:row>10</xdr:row>
      <xdr:rowOff>133350</xdr:rowOff>
    </xdr:from>
    <xdr:to>
      <xdr:col>3</xdr:col>
      <xdr:colOff>5715</xdr:colOff>
      <xdr:row>12</xdr:row>
      <xdr:rowOff>5080</xdr:rowOff>
    </xdr:to>
    <xdr:cxnSp macro="">
      <xdr:nvCxnSpPr>
        <xdr:cNvPr id="2" name="直線コネクタ 1">
          <a:extLst>
            <a:ext uri="{FF2B5EF4-FFF2-40B4-BE49-F238E27FC236}">
              <a16:creationId xmlns:a16="http://schemas.microsoft.com/office/drawing/2014/main" id="{00000000-0008-0000-0900-000002000000}"/>
            </a:ext>
          </a:extLst>
        </xdr:cNvPr>
        <xdr:cNvCxnSpPr/>
      </xdr:nvCxnSpPr>
      <xdr:spPr>
        <a:xfrm>
          <a:off x="757555" y="2295525"/>
          <a:ext cx="1067435" cy="2336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166370</xdr:colOff>
      <xdr:row>11</xdr:row>
      <xdr:rowOff>3810</xdr:rowOff>
    </xdr:from>
    <xdr:to>
      <xdr:col>3</xdr:col>
      <xdr:colOff>5715</xdr:colOff>
      <xdr:row>13</xdr:row>
      <xdr:rowOff>11430</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a:off x="747395" y="2299335"/>
          <a:ext cx="1077595" cy="46482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47</xdr:col>
          <xdr:colOff>19050</xdr:colOff>
          <xdr:row>11</xdr:row>
          <xdr:rowOff>9525</xdr:rowOff>
        </xdr:from>
        <xdr:to>
          <xdr:col>48</xdr:col>
          <xdr:colOff>38100</xdr:colOff>
          <xdr:row>11</xdr:row>
          <xdr:rowOff>219075</xdr:rowOff>
        </xdr:to>
        <xdr:sp macro="" textlink="">
          <xdr:nvSpPr>
            <xdr:cNvPr id="2054" name="チェック 6" hidden="1">
              <a:extLst>
                <a:ext uri="{63B3BB69-23CF-44E3-9099-C40C66FF867C}">
                  <a14:compatExt spid="_x0000_s2054"/>
                </a:ext>
                <a:ext uri="{FF2B5EF4-FFF2-40B4-BE49-F238E27FC236}">
                  <a16:creationId xmlns:a16="http://schemas.microsoft.com/office/drawing/2014/main" id="{00000000-0008-0000-09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12</xdr:row>
          <xdr:rowOff>0</xdr:rowOff>
        </xdr:from>
        <xdr:to>
          <xdr:col>48</xdr:col>
          <xdr:colOff>38100</xdr:colOff>
          <xdr:row>12</xdr:row>
          <xdr:rowOff>209550</xdr:rowOff>
        </xdr:to>
        <xdr:sp macro="" textlink="">
          <xdr:nvSpPr>
            <xdr:cNvPr id="2055" name="チェック 7" hidden="1">
              <a:extLst>
                <a:ext uri="{63B3BB69-23CF-44E3-9099-C40C66FF867C}">
                  <a14:compatExt spid="_x0000_s2055"/>
                </a:ext>
                <a:ext uri="{FF2B5EF4-FFF2-40B4-BE49-F238E27FC236}">
                  <a16:creationId xmlns:a16="http://schemas.microsoft.com/office/drawing/2014/main" id="{00000000-0008-0000-09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9</xdr:row>
          <xdr:rowOff>66675</xdr:rowOff>
        </xdr:from>
        <xdr:to>
          <xdr:col>39</xdr:col>
          <xdr:colOff>9525</xdr:colOff>
          <xdr:row>10</xdr:row>
          <xdr:rowOff>200025</xdr:rowOff>
        </xdr:to>
        <xdr:sp macro="" textlink="">
          <xdr:nvSpPr>
            <xdr:cNvPr id="17409" name="チェック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xdr:row>
          <xdr:rowOff>190500</xdr:rowOff>
        </xdr:from>
        <xdr:to>
          <xdr:col>39</xdr:col>
          <xdr:colOff>19050</xdr:colOff>
          <xdr:row>11</xdr:row>
          <xdr:rowOff>200025</xdr:rowOff>
        </xdr:to>
        <xdr:sp macro="" textlink="">
          <xdr:nvSpPr>
            <xdr:cNvPr id="17410" name="チェック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12</xdr:row>
          <xdr:rowOff>9525</xdr:rowOff>
        </xdr:from>
        <xdr:to>
          <xdr:col>39</xdr:col>
          <xdr:colOff>19050</xdr:colOff>
          <xdr:row>13</xdr:row>
          <xdr:rowOff>19050</xdr:rowOff>
        </xdr:to>
        <xdr:sp macro="" textlink="">
          <xdr:nvSpPr>
            <xdr:cNvPr id="17411" name="チェック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76200</xdr:colOff>
          <xdr:row>12</xdr:row>
          <xdr:rowOff>28575</xdr:rowOff>
        </xdr:from>
        <xdr:to>
          <xdr:col>27</xdr:col>
          <xdr:colOff>19050</xdr:colOff>
          <xdr:row>12</xdr:row>
          <xdr:rowOff>247650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C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13</xdr:row>
          <xdr:rowOff>28575</xdr:rowOff>
        </xdr:from>
        <xdr:to>
          <xdr:col>27</xdr:col>
          <xdr:colOff>28575</xdr:colOff>
          <xdr:row>13</xdr:row>
          <xdr:rowOff>257175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C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14</xdr:row>
          <xdr:rowOff>38100</xdr:rowOff>
        </xdr:from>
        <xdr:to>
          <xdr:col>27</xdr:col>
          <xdr:colOff>38100</xdr:colOff>
          <xdr:row>14</xdr:row>
          <xdr:rowOff>247650</xdr:rowOff>
        </xdr:to>
        <xdr:sp macro="" textlink="">
          <xdr:nvSpPr>
            <xdr:cNvPr id="4101" name="チェック 5" hidden="1">
              <a:extLst>
                <a:ext uri="{63B3BB69-23CF-44E3-9099-C40C66FF867C}">
                  <a14:compatExt spid="_x0000_s4101"/>
                </a:ext>
                <a:ext uri="{FF2B5EF4-FFF2-40B4-BE49-F238E27FC236}">
                  <a16:creationId xmlns:a16="http://schemas.microsoft.com/office/drawing/2014/main" id="{00000000-0008-0000-0C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66675</xdr:colOff>
          <xdr:row>8</xdr:row>
          <xdr:rowOff>28575</xdr:rowOff>
        </xdr:from>
        <xdr:to>
          <xdr:col>22</xdr:col>
          <xdr:colOff>19050</xdr:colOff>
          <xdr:row>8</xdr:row>
          <xdr:rowOff>276225</xdr:rowOff>
        </xdr:to>
        <xdr:sp macro="" textlink="">
          <xdr:nvSpPr>
            <xdr:cNvPr id="44033" name="チェック 1" hidden="1">
              <a:extLst>
                <a:ext uri="{63B3BB69-23CF-44E3-9099-C40C66FF867C}">
                  <a14:compatExt spid="_x0000_s44033"/>
                </a:ext>
                <a:ext uri="{FF2B5EF4-FFF2-40B4-BE49-F238E27FC236}">
                  <a16:creationId xmlns:a16="http://schemas.microsoft.com/office/drawing/2014/main" id="{00000000-0008-0000-12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9</xdr:row>
          <xdr:rowOff>57150</xdr:rowOff>
        </xdr:from>
        <xdr:to>
          <xdr:col>22</xdr:col>
          <xdr:colOff>28575</xdr:colOff>
          <xdr:row>9</xdr:row>
          <xdr:rowOff>266700</xdr:rowOff>
        </xdr:to>
        <xdr:sp macro="" textlink="">
          <xdr:nvSpPr>
            <xdr:cNvPr id="44034" name="チェック 2" hidden="1">
              <a:extLst>
                <a:ext uri="{63B3BB69-23CF-44E3-9099-C40C66FF867C}">
                  <a14:compatExt spid="_x0000_s44034"/>
                </a:ext>
                <a:ext uri="{FF2B5EF4-FFF2-40B4-BE49-F238E27FC236}">
                  <a16:creationId xmlns:a16="http://schemas.microsoft.com/office/drawing/2014/main" id="{00000000-0008-0000-12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35519;&#26619;\&#12304;&#32232;&#38598;&#12305;&#24037;&#20107;&#25552;&#20986;&#27096;&#24335;(&#27491;&#26412;R4.7.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一覧"/>
      <sheetName val="仕様ﾁｪｯｸ"/>
      <sheetName val="入力例"/>
      <sheetName val="データ"/>
      <sheetName val="着工届"/>
      <sheetName val="現場代理人通知書"/>
      <sheetName val="経歴書"/>
      <sheetName val="現場代理人等変更通知"/>
      <sheetName val="現場代理人等変兼務申請書"/>
      <sheetName val="現場代理人等変兼務申請書（2）"/>
      <sheetName val="工程表 "/>
      <sheetName val="変更工程表"/>
      <sheetName val="建退共収納書"/>
      <sheetName val="地下埋設物等確認書"/>
      <sheetName val="下請契約報告"/>
      <sheetName val="施工体制台帳"/>
      <sheetName val="再下請通知書"/>
      <sheetName val="施工体系図"/>
      <sheetName val="作業員名簿"/>
      <sheetName val="施工計画書"/>
      <sheetName val="品質管理総括表"/>
      <sheetName val="出来形管理総括表 "/>
      <sheetName val="交通安全管理計画表"/>
      <sheetName val="安全訓練活動計画書"/>
      <sheetName val="安全訓練活動報告"/>
      <sheetName val="チェックリスト"/>
      <sheetName val="工事打合せ簿"/>
      <sheetName val="材料承認書"/>
      <sheetName val="材料確認書"/>
      <sheetName val="材料出荷証明書"/>
      <sheetName val="段階確認書"/>
      <sheetName val="建設廃棄物処理計画書"/>
      <sheetName val="建設発生土処分地計画書"/>
      <sheetName val="建設発生土処分地確認書"/>
      <sheetName val="事故速報"/>
      <sheetName val="修補完了届"/>
      <sheetName val="工事の部分使用"/>
      <sheetName val="工期延期届"/>
      <sheetName val="完成通知書"/>
      <sheetName val="引渡書"/>
      <sheetName val="出来高管理図表"/>
      <sheetName val="出来形合否判定"/>
      <sheetName val="品質管理図表"/>
      <sheetName val="請求書"/>
      <sheetName val="創意工夫等実施状況"/>
      <sheetName val="創意工夫実施状況（2）"/>
    </sheetNames>
    <sheetDataSet>
      <sheetData sheetId="0"/>
      <sheetData sheetId="1"/>
      <sheetData sheetId="2"/>
      <sheetData sheetId="3">
        <row r="6">
          <cell r="D6"/>
        </row>
        <row r="7">
          <cell r="D7"/>
        </row>
        <row r="15">
          <cell r="F15"/>
          <cell r="K15"/>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noFill/>
        <a:ln w="28575" cap="flat" cmpd="sng">
          <a:solidFill>
            <a:srgbClr val="0000FF"/>
          </a:solidFill>
          <a:prstDash val="solid"/>
          <a:miter/>
          <a:headEnd/>
          <a:tailEnd/>
        </a:ln>
      </a:spPr>
      <a:bodyPr vertOverflow="overflow" horzOverflow="overflow"/>
      <a:lstStyle/>
      <a:style>
        <a:lnRef idx="2">
          <a:srgbClr val="000000"/>
        </a:lnRef>
        <a:fillRef idx="1">
          <a:srgbClr val="000000"/>
        </a:fillRef>
        <a:effectRef idx="0">
          <a:schemeClr val="accent1"/>
        </a:effectRef>
        <a:fontRef idx="minor"/>
      </a:style>
    </a:spDef>
    <a:txDef>
      <a:spPr>
        <a:xfrm>
          <a:off x="0" y="0"/>
          <a:ext cx="0" cy="0"/>
        </a:xfrm>
        <a:custGeom>
          <a:avLst/>
          <a:gdLst/>
          <a:ahLst/>
          <a:cxnLst/>
          <a:rect l="l" t="t" r="r" b="b"/>
          <a:pathLst/>
        </a:custGeom>
        <a:solidFill>
          <a:srgbClr xmlns:mc="http://schemas.openxmlformats.org/markup-compatibility/2006" xmlns:a14="http://schemas.microsoft.com/office/drawing/2010/main" val="FFFFE1" mc:Ignorable="a14" a14:legacySpreadsheetColorIndex="80"/>
        </a:solidFill>
        <a:ln w="9525" cap="flat" cmpd="sng">
          <a:solidFill>
            <a:sysClr val="windowText" lastClr="000000"/>
          </a:solidFill>
          <a:prstDash val="solid"/>
          <a:miter/>
          <a:headEnd/>
          <a:tailEnd/>
        </a:ln>
      </a:spPr>
      <a:bodyPr vertOverflow="overflow" horzOverflow="overflow"/>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5.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9.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20.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2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24.bin"/><Relationship Id="rId4" Type="http://schemas.openxmlformats.org/officeDocument/2006/relationships/ctrlProp" Target="../ctrlProps/ctrlProp19.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14.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1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5.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29.bin"/><Relationship Id="rId4"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33.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36.bin"/><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42.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19.vml"/><Relationship Id="rId7" Type="http://schemas.openxmlformats.org/officeDocument/2006/relationships/ctrlProp" Target="../ctrlProps/ctrlProp53.xml"/><Relationship Id="rId2" Type="http://schemas.openxmlformats.org/officeDocument/2006/relationships/drawing" Target="../drawings/drawing18.xml"/><Relationship Id="rId1" Type="http://schemas.openxmlformats.org/officeDocument/2006/relationships/printerSettings" Target="../printerSettings/printerSettings43.bin"/><Relationship Id="rId6" Type="http://schemas.openxmlformats.org/officeDocument/2006/relationships/ctrlProp" Target="../ctrlProps/ctrlProp52.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4"/>
  <sheetViews>
    <sheetView showGridLines="0" showZeros="0" tabSelected="1" showOutlineSymbols="0" view="pageBreakPreview" zoomScale="130" zoomScaleNormal="85" zoomScaleSheetLayoutView="130" workbookViewId="0">
      <selection activeCell="D44" sqref="D44"/>
    </sheetView>
  </sheetViews>
  <sheetFormatPr defaultRowHeight="24" customHeight="1"/>
  <cols>
    <col min="1" max="1" width="18.75" style="963" customWidth="1"/>
    <col min="2" max="2" width="5.25" style="987" customWidth="1"/>
    <col min="3" max="3" width="15.625" style="987" customWidth="1"/>
    <col min="4" max="4" width="28.875" style="988" bestFit="1" customWidth="1"/>
    <col min="5" max="5" width="7.875" style="987" customWidth="1"/>
    <col min="6" max="6" width="42.125" style="989" bestFit="1" customWidth="1"/>
    <col min="7" max="8" width="5.25" style="987" customWidth="1"/>
    <col min="9" max="12" width="18.875" style="963" customWidth="1"/>
    <col min="13" max="16384" width="9" style="963"/>
  </cols>
  <sheetData>
    <row r="1" spans="1:13" ht="24" customHeight="1" thickTop="1" thickBot="1">
      <c r="A1" s="961" t="s">
        <v>1003</v>
      </c>
      <c r="B1" s="962"/>
      <c r="C1" s="962"/>
      <c r="D1" s="962"/>
      <c r="E1" s="962"/>
      <c r="F1" s="962"/>
      <c r="G1" s="962"/>
      <c r="H1" s="962"/>
      <c r="I1" s="962"/>
      <c r="J1" s="962"/>
      <c r="K1" s="962"/>
      <c r="L1" s="962"/>
    </row>
    <row r="2" spans="1:13" ht="24" customHeight="1" thickTop="1">
      <c r="A2" s="962"/>
      <c r="B2" s="962"/>
      <c r="C2" s="962"/>
      <c r="D2" s="962"/>
      <c r="E2" s="962"/>
      <c r="F2" s="962"/>
      <c r="G2" s="962"/>
      <c r="H2" s="962"/>
      <c r="I2" s="962"/>
      <c r="J2" s="962"/>
      <c r="K2" s="962"/>
      <c r="L2" s="962"/>
      <c r="M2" s="963" t="s">
        <v>1004</v>
      </c>
    </row>
    <row r="3" spans="1:13" ht="23.45" customHeight="1">
      <c r="A3" s="962"/>
      <c r="B3" s="1019"/>
      <c r="C3" s="1019"/>
      <c r="D3" s="1019"/>
      <c r="E3" s="1019"/>
      <c r="F3" s="1019"/>
      <c r="G3" s="1"/>
      <c r="H3" s="1"/>
      <c r="I3" s="962"/>
      <c r="J3" s="962"/>
      <c r="K3" s="962"/>
      <c r="L3" s="962"/>
      <c r="M3" s="963" t="s">
        <v>1005</v>
      </c>
    </row>
    <row r="4" spans="1:13" ht="23.45" customHeight="1">
      <c r="A4" s="962"/>
      <c r="B4" s="1020" t="s">
        <v>1006</v>
      </c>
      <c r="C4" s="1020"/>
      <c r="D4" s="1020"/>
      <c r="E4" s="1020"/>
      <c r="F4" s="1020"/>
      <c r="G4" s="1020"/>
      <c r="H4" s="1020"/>
      <c r="I4" s="962"/>
      <c r="J4" s="962"/>
      <c r="K4" s="962"/>
      <c r="L4" s="962"/>
    </row>
    <row r="5" spans="1:13" ht="23.45" customHeight="1">
      <c r="A5" s="962"/>
      <c r="B5" s="964"/>
      <c r="C5" s="964"/>
      <c r="D5" s="1021"/>
      <c r="E5" s="1021"/>
      <c r="F5" s="1021"/>
      <c r="G5" s="965"/>
      <c r="H5" s="965"/>
      <c r="I5" s="962"/>
      <c r="J5" s="962"/>
      <c r="K5" s="962"/>
      <c r="L5" s="962"/>
    </row>
    <row r="6" spans="1:13" ht="20.100000000000001" customHeight="1">
      <c r="A6" s="962"/>
      <c r="B6" s="966" t="s">
        <v>1007</v>
      </c>
      <c r="C6" s="967" t="s">
        <v>1008</v>
      </c>
      <c r="D6" s="968" t="s">
        <v>1009</v>
      </c>
      <c r="E6" s="968" t="s">
        <v>1010</v>
      </c>
      <c r="F6" s="968" t="s">
        <v>1011</v>
      </c>
      <c r="G6" s="969" t="s">
        <v>1012</v>
      </c>
      <c r="H6" s="970" t="s">
        <v>1013</v>
      </c>
      <c r="I6" s="962"/>
      <c r="J6" s="962"/>
      <c r="K6" s="962"/>
      <c r="L6" s="962"/>
    </row>
    <row r="7" spans="1:13" ht="20.100000000000001" customHeight="1">
      <c r="A7" s="962"/>
      <c r="B7" s="968">
        <v>1</v>
      </c>
      <c r="C7" s="1014" t="s">
        <v>1014</v>
      </c>
      <c r="D7" s="971" t="s">
        <v>1015</v>
      </c>
      <c r="E7" s="968">
        <v>1</v>
      </c>
      <c r="F7" s="972" t="s">
        <v>1016</v>
      </c>
      <c r="G7" s="968"/>
      <c r="H7" s="973"/>
      <c r="I7" s="962"/>
      <c r="J7" s="962"/>
      <c r="K7" s="962"/>
      <c r="L7" s="962"/>
    </row>
    <row r="8" spans="1:13" ht="20.100000000000001" customHeight="1">
      <c r="A8" s="962"/>
      <c r="B8" s="968">
        <v>2</v>
      </c>
      <c r="C8" s="1018"/>
      <c r="D8" s="974" t="s">
        <v>1017</v>
      </c>
      <c r="E8" s="968">
        <v>1</v>
      </c>
      <c r="F8" s="972" t="s">
        <v>1018</v>
      </c>
      <c r="G8" s="968"/>
      <c r="H8" s="973"/>
      <c r="I8" s="962"/>
      <c r="J8" s="962"/>
      <c r="K8" s="962"/>
      <c r="L8" s="962"/>
    </row>
    <row r="9" spans="1:13" ht="20.100000000000001" customHeight="1">
      <c r="A9" s="962"/>
      <c r="B9" s="968">
        <v>3</v>
      </c>
      <c r="C9" s="1014" t="s">
        <v>1019</v>
      </c>
      <c r="D9" s="971" t="s">
        <v>1020</v>
      </c>
      <c r="E9" s="968">
        <v>1</v>
      </c>
      <c r="F9" s="972" t="s">
        <v>1021</v>
      </c>
      <c r="G9" s="968"/>
      <c r="H9" s="973"/>
      <c r="I9" s="962"/>
      <c r="J9" s="962"/>
      <c r="K9" s="962"/>
      <c r="L9" s="962"/>
    </row>
    <row r="10" spans="1:13" ht="20.100000000000001" customHeight="1">
      <c r="A10" s="962"/>
      <c r="B10" s="968">
        <v>4</v>
      </c>
      <c r="C10" s="1017"/>
      <c r="D10" s="974" t="s">
        <v>1022</v>
      </c>
      <c r="E10" s="968">
        <v>1</v>
      </c>
      <c r="F10" s="972" t="s">
        <v>1023</v>
      </c>
      <c r="G10" s="968"/>
      <c r="H10" s="973"/>
      <c r="I10" s="962"/>
      <c r="J10" s="962"/>
      <c r="K10" s="962"/>
      <c r="L10" s="962"/>
    </row>
    <row r="11" spans="1:13" ht="20.100000000000001" customHeight="1">
      <c r="A11" s="962"/>
      <c r="B11" s="968">
        <v>5</v>
      </c>
      <c r="C11" s="1017"/>
      <c r="D11" s="974" t="s">
        <v>1024</v>
      </c>
      <c r="E11" s="975">
        <v>1</v>
      </c>
      <c r="F11" s="976" t="s">
        <v>1025</v>
      </c>
      <c r="G11" s="968"/>
      <c r="H11" s="973"/>
      <c r="I11" s="962"/>
      <c r="J11" s="962"/>
      <c r="K11" s="962"/>
      <c r="L11" s="962"/>
    </row>
    <row r="12" spans="1:13" ht="20.100000000000001" customHeight="1">
      <c r="A12" s="962"/>
      <c r="B12" s="968">
        <v>6</v>
      </c>
      <c r="C12" s="1018"/>
      <c r="D12" s="977" t="s">
        <v>1026</v>
      </c>
      <c r="E12" s="968">
        <v>1</v>
      </c>
      <c r="F12" s="976"/>
      <c r="G12" s="968"/>
      <c r="H12" s="973"/>
      <c r="I12" s="962"/>
      <c r="J12" s="962"/>
      <c r="K12" s="962"/>
      <c r="L12" s="962"/>
    </row>
    <row r="13" spans="1:13" ht="20.100000000000001" customHeight="1">
      <c r="A13" s="962"/>
      <c r="B13" s="968">
        <v>7</v>
      </c>
      <c r="C13" s="968" t="s">
        <v>1027</v>
      </c>
      <c r="D13" s="977" t="s">
        <v>1028</v>
      </c>
      <c r="E13" s="968">
        <v>1</v>
      </c>
      <c r="F13" s="972" t="s">
        <v>1029</v>
      </c>
      <c r="G13" s="968"/>
      <c r="H13" s="973"/>
      <c r="I13" s="962"/>
      <c r="J13" s="962"/>
      <c r="K13" s="962"/>
      <c r="L13" s="962"/>
    </row>
    <row r="14" spans="1:13" ht="20.100000000000001" customHeight="1">
      <c r="A14" s="962"/>
      <c r="B14" s="968">
        <v>8</v>
      </c>
      <c r="C14" s="968" t="s">
        <v>1030</v>
      </c>
      <c r="D14" s="971" t="s">
        <v>1031</v>
      </c>
      <c r="E14" s="968">
        <v>1</v>
      </c>
      <c r="F14" s="972" t="s">
        <v>1032</v>
      </c>
      <c r="G14" s="968"/>
      <c r="H14" s="973"/>
      <c r="I14" s="962"/>
      <c r="J14" s="962"/>
      <c r="K14" s="962"/>
      <c r="L14" s="962"/>
    </row>
    <row r="15" spans="1:13" ht="20.100000000000001" customHeight="1">
      <c r="A15" s="962"/>
      <c r="B15" s="968">
        <v>9</v>
      </c>
      <c r="C15" s="1014" t="s">
        <v>1033</v>
      </c>
      <c r="D15" s="971" t="s">
        <v>1034</v>
      </c>
      <c r="E15" s="968">
        <v>1</v>
      </c>
      <c r="F15" s="972" t="s">
        <v>1035</v>
      </c>
      <c r="G15" s="968"/>
      <c r="H15" s="973"/>
      <c r="I15" s="962"/>
      <c r="J15" s="962"/>
      <c r="K15" s="962"/>
      <c r="L15" s="962"/>
    </row>
    <row r="16" spans="1:13" ht="20.100000000000001" customHeight="1">
      <c r="A16" s="962"/>
      <c r="B16" s="968">
        <v>10</v>
      </c>
      <c r="C16" s="1015"/>
      <c r="D16" s="974" t="s">
        <v>1036</v>
      </c>
      <c r="E16" s="968">
        <v>1</v>
      </c>
      <c r="F16" s="972" t="s">
        <v>1037</v>
      </c>
      <c r="G16" s="968"/>
      <c r="H16" s="973"/>
      <c r="I16" s="962"/>
      <c r="J16" s="962"/>
      <c r="K16" s="962"/>
      <c r="L16" s="962"/>
    </row>
    <row r="17" spans="1:12" ht="20.100000000000001" customHeight="1">
      <c r="A17" s="962"/>
      <c r="B17" s="968">
        <v>11</v>
      </c>
      <c r="C17" s="1016"/>
      <c r="D17" s="971" t="s">
        <v>1038</v>
      </c>
      <c r="E17" s="968">
        <v>1</v>
      </c>
      <c r="F17" s="972" t="s">
        <v>1039</v>
      </c>
      <c r="G17" s="968"/>
      <c r="H17" s="973"/>
      <c r="I17" s="962"/>
      <c r="J17" s="962"/>
      <c r="K17" s="962"/>
      <c r="L17" s="962"/>
    </row>
    <row r="18" spans="1:12" ht="20.100000000000001" customHeight="1">
      <c r="A18" s="962"/>
      <c r="B18" s="968">
        <v>12</v>
      </c>
      <c r="C18" s="1014" t="s">
        <v>1040</v>
      </c>
      <c r="D18" s="971" t="s">
        <v>1041</v>
      </c>
      <c r="E18" s="968">
        <v>1</v>
      </c>
      <c r="F18" s="972" t="s">
        <v>1042</v>
      </c>
      <c r="G18" s="968"/>
      <c r="H18" s="973"/>
      <c r="I18" s="962"/>
      <c r="J18" s="962"/>
      <c r="K18" s="962"/>
      <c r="L18" s="962"/>
    </row>
    <row r="19" spans="1:12" ht="20.100000000000001" customHeight="1">
      <c r="A19" s="962"/>
      <c r="B19" s="968">
        <v>13</v>
      </c>
      <c r="C19" s="1015"/>
      <c r="D19" s="971" t="s">
        <v>1043</v>
      </c>
      <c r="E19" s="968">
        <v>1</v>
      </c>
      <c r="F19" s="972" t="s">
        <v>1044</v>
      </c>
      <c r="G19" s="968"/>
      <c r="H19" s="973"/>
      <c r="I19" s="962"/>
      <c r="J19" s="962"/>
      <c r="K19" s="962"/>
      <c r="L19" s="962"/>
    </row>
    <row r="20" spans="1:12" ht="20.100000000000001" customHeight="1">
      <c r="A20" s="962"/>
      <c r="B20" s="968">
        <v>14</v>
      </c>
      <c r="C20" s="1015"/>
      <c r="D20" s="971" t="s">
        <v>1045</v>
      </c>
      <c r="E20" s="968">
        <v>1</v>
      </c>
      <c r="F20" s="972" t="s">
        <v>1046</v>
      </c>
      <c r="G20" s="968"/>
      <c r="H20" s="973"/>
      <c r="I20" s="962"/>
      <c r="J20" s="962"/>
      <c r="K20" s="962"/>
      <c r="L20" s="962"/>
    </row>
    <row r="21" spans="1:12" ht="20.100000000000001" customHeight="1">
      <c r="A21" s="962"/>
      <c r="B21" s="968">
        <v>15</v>
      </c>
      <c r="C21" s="1015"/>
      <c r="D21" s="971" t="s">
        <v>1047</v>
      </c>
      <c r="E21" s="968">
        <v>1</v>
      </c>
      <c r="F21" s="972" t="s">
        <v>1048</v>
      </c>
      <c r="G21" s="968"/>
      <c r="H21" s="973"/>
      <c r="I21" s="962"/>
      <c r="J21" s="962"/>
      <c r="K21" s="962"/>
      <c r="L21" s="962"/>
    </row>
    <row r="22" spans="1:12" ht="20.100000000000001" customHeight="1">
      <c r="A22" s="962"/>
      <c r="B22" s="968">
        <v>16</v>
      </c>
      <c r="C22" s="1015"/>
      <c r="D22" s="978" t="s">
        <v>1049</v>
      </c>
      <c r="E22" s="968">
        <v>1</v>
      </c>
      <c r="F22" s="972" t="s">
        <v>1050</v>
      </c>
      <c r="G22" s="968"/>
      <c r="H22" s="973"/>
      <c r="I22" s="962"/>
      <c r="J22" s="962"/>
      <c r="K22" s="962"/>
      <c r="L22" s="962"/>
    </row>
    <row r="23" spans="1:12" ht="20.100000000000001" customHeight="1">
      <c r="A23" s="962"/>
      <c r="B23" s="968">
        <v>17</v>
      </c>
      <c r="C23" s="1015"/>
      <c r="D23" s="971" t="s">
        <v>1051</v>
      </c>
      <c r="E23" s="968">
        <v>1</v>
      </c>
      <c r="F23" s="972"/>
      <c r="G23" s="968"/>
      <c r="H23" s="973"/>
      <c r="I23" s="962"/>
      <c r="J23" s="962"/>
      <c r="K23" s="962"/>
      <c r="L23" s="962"/>
    </row>
    <row r="24" spans="1:12" ht="20.100000000000001" customHeight="1">
      <c r="A24" s="962"/>
      <c r="B24" s="968">
        <v>18</v>
      </c>
      <c r="C24" s="1015"/>
      <c r="D24" s="974" t="s">
        <v>1052</v>
      </c>
      <c r="E24" s="968">
        <v>1</v>
      </c>
      <c r="F24" s="972" t="s">
        <v>1053</v>
      </c>
      <c r="G24" s="968"/>
      <c r="H24" s="973"/>
      <c r="I24" s="962"/>
      <c r="J24" s="962"/>
      <c r="K24" s="962"/>
      <c r="L24" s="962"/>
    </row>
    <row r="25" spans="1:12" ht="20.100000000000001" customHeight="1">
      <c r="A25" s="962"/>
      <c r="B25" s="968">
        <v>19</v>
      </c>
      <c r="C25" s="1015"/>
      <c r="D25" s="971" t="s">
        <v>1054</v>
      </c>
      <c r="E25" s="968">
        <v>1</v>
      </c>
      <c r="F25" s="972" t="s">
        <v>1055</v>
      </c>
      <c r="G25" s="968"/>
      <c r="H25" s="973"/>
      <c r="I25" s="962"/>
      <c r="J25" s="962"/>
      <c r="K25" s="962"/>
      <c r="L25" s="962"/>
    </row>
    <row r="26" spans="1:12" ht="20.100000000000001" customHeight="1">
      <c r="A26" s="962"/>
      <c r="B26" s="968">
        <v>20</v>
      </c>
      <c r="C26" s="1015"/>
      <c r="D26" s="971" t="s">
        <v>1056</v>
      </c>
      <c r="E26" s="968">
        <v>1</v>
      </c>
      <c r="F26" s="972" t="s">
        <v>1055</v>
      </c>
      <c r="G26" s="968"/>
      <c r="H26" s="973"/>
      <c r="I26" s="962"/>
      <c r="J26" s="962"/>
      <c r="K26" s="962"/>
      <c r="L26" s="962"/>
    </row>
    <row r="27" spans="1:12" ht="20.100000000000001" customHeight="1">
      <c r="A27" s="962"/>
      <c r="B27" s="968">
        <v>21</v>
      </c>
      <c r="C27" s="1015"/>
      <c r="D27" s="971" t="s">
        <v>1057</v>
      </c>
      <c r="E27" s="968">
        <v>1</v>
      </c>
      <c r="F27" s="979" t="s">
        <v>1035</v>
      </c>
      <c r="G27" s="968"/>
      <c r="H27" s="973"/>
      <c r="I27" s="962"/>
      <c r="J27" s="962"/>
      <c r="K27" s="962"/>
      <c r="L27" s="962"/>
    </row>
    <row r="28" spans="1:12" ht="20.100000000000001" customHeight="1">
      <c r="A28" s="962"/>
      <c r="B28" s="968">
        <v>22</v>
      </c>
      <c r="C28" s="1015"/>
      <c r="D28" s="978" t="s">
        <v>1147</v>
      </c>
      <c r="E28" s="973">
        <v>1</v>
      </c>
      <c r="F28" s="972" t="s">
        <v>1058</v>
      </c>
      <c r="G28" s="968"/>
      <c r="H28" s="973"/>
      <c r="I28" s="962"/>
      <c r="J28" s="962"/>
      <c r="K28" s="962"/>
      <c r="L28" s="962"/>
    </row>
    <row r="29" spans="1:12" ht="20.100000000000001" customHeight="1">
      <c r="A29" s="962"/>
      <c r="B29" s="968">
        <v>23</v>
      </c>
      <c r="C29" s="1015"/>
      <c r="D29" s="974" t="s">
        <v>1059</v>
      </c>
      <c r="E29" s="968">
        <v>1</v>
      </c>
      <c r="F29" s="972"/>
      <c r="G29" s="968"/>
      <c r="H29" s="973"/>
      <c r="I29" s="962"/>
      <c r="J29" s="962"/>
      <c r="K29" s="962"/>
      <c r="L29" s="962"/>
    </row>
    <row r="30" spans="1:12" ht="20.100000000000001" customHeight="1">
      <c r="A30" s="962"/>
      <c r="B30" s="968">
        <v>24</v>
      </c>
      <c r="C30" s="1015"/>
      <c r="D30" s="974" t="s">
        <v>1060</v>
      </c>
      <c r="E30" s="968">
        <v>1</v>
      </c>
      <c r="F30" s="972" t="s">
        <v>1061</v>
      </c>
      <c r="G30" s="968"/>
      <c r="H30" s="973"/>
      <c r="I30" s="962"/>
      <c r="J30" s="962"/>
      <c r="K30" s="962"/>
      <c r="L30" s="962"/>
    </row>
    <row r="31" spans="1:12" ht="20.100000000000001" customHeight="1">
      <c r="A31" s="962"/>
      <c r="B31" s="968">
        <v>25</v>
      </c>
      <c r="C31" s="1015"/>
      <c r="D31" s="974" t="s">
        <v>1062</v>
      </c>
      <c r="E31" s="968">
        <v>1</v>
      </c>
      <c r="F31" s="972" t="s">
        <v>1063</v>
      </c>
      <c r="G31" s="968"/>
      <c r="H31" s="973"/>
      <c r="I31" s="962"/>
      <c r="J31" s="962"/>
      <c r="K31" s="962"/>
      <c r="L31" s="962"/>
    </row>
    <row r="32" spans="1:12" ht="20.100000000000001" customHeight="1">
      <c r="A32" s="962"/>
      <c r="B32" s="968">
        <v>26</v>
      </c>
      <c r="C32" s="1016"/>
      <c r="D32" s="974" t="s">
        <v>1064</v>
      </c>
      <c r="E32" s="968">
        <v>1</v>
      </c>
      <c r="F32" s="972" t="s">
        <v>1065</v>
      </c>
      <c r="G32" s="968"/>
      <c r="H32" s="973"/>
      <c r="I32" s="962"/>
      <c r="J32" s="962"/>
      <c r="K32" s="962"/>
      <c r="L32" s="962"/>
    </row>
    <row r="33" spans="1:12" ht="20.100000000000001" customHeight="1">
      <c r="A33" s="962"/>
      <c r="B33" s="968">
        <v>27</v>
      </c>
      <c r="C33" s="1014" t="s">
        <v>1066</v>
      </c>
      <c r="D33" s="971" t="s">
        <v>1067</v>
      </c>
      <c r="E33" s="968">
        <v>1</v>
      </c>
      <c r="F33" s="972" t="s">
        <v>1068</v>
      </c>
      <c r="G33" s="968"/>
      <c r="H33" s="973"/>
      <c r="I33" s="962"/>
      <c r="J33" s="962"/>
      <c r="K33" s="962"/>
      <c r="L33" s="962"/>
    </row>
    <row r="34" spans="1:12" ht="20.100000000000001" customHeight="1">
      <c r="A34" s="962"/>
      <c r="B34" s="968">
        <v>28</v>
      </c>
      <c r="C34" s="1017"/>
      <c r="D34" s="974" t="s">
        <v>1069</v>
      </c>
      <c r="E34" s="968">
        <v>1</v>
      </c>
      <c r="F34" s="972" t="s">
        <v>1070</v>
      </c>
      <c r="G34" s="968"/>
      <c r="H34" s="973"/>
      <c r="I34" s="962"/>
      <c r="J34" s="962"/>
      <c r="K34" s="962"/>
      <c r="L34" s="962"/>
    </row>
    <row r="35" spans="1:12" ht="20.100000000000001" customHeight="1">
      <c r="A35" s="962"/>
      <c r="B35" s="968">
        <v>29</v>
      </c>
      <c r="C35" s="1017"/>
      <c r="D35" s="977" t="s">
        <v>1071</v>
      </c>
      <c r="E35" s="968">
        <v>1</v>
      </c>
      <c r="F35" s="972" t="s">
        <v>1072</v>
      </c>
      <c r="G35" s="968"/>
      <c r="H35" s="973"/>
      <c r="I35" s="962"/>
      <c r="J35" s="962"/>
      <c r="K35" s="962"/>
      <c r="L35" s="962"/>
    </row>
    <row r="36" spans="1:12" ht="20.100000000000001" customHeight="1">
      <c r="A36" s="962"/>
      <c r="B36" s="968">
        <v>30</v>
      </c>
      <c r="C36" s="1018"/>
      <c r="D36" s="977" t="s">
        <v>1073</v>
      </c>
      <c r="E36" s="968">
        <v>1</v>
      </c>
      <c r="F36" s="972" t="s">
        <v>1074</v>
      </c>
      <c r="G36" s="968"/>
      <c r="H36" s="973"/>
      <c r="I36" s="962"/>
      <c r="J36" s="962"/>
      <c r="K36" s="962"/>
      <c r="L36" s="962"/>
    </row>
    <row r="37" spans="1:12" ht="20.100000000000001" customHeight="1">
      <c r="A37" s="962"/>
      <c r="B37" s="968">
        <v>31</v>
      </c>
      <c r="C37" s="1014" t="s">
        <v>1075</v>
      </c>
      <c r="D37" s="971" t="s">
        <v>1076</v>
      </c>
      <c r="E37" s="968">
        <v>1</v>
      </c>
      <c r="F37" s="972" t="s">
        <v>1077</v>
      </c>
      <c r="G37" s="968"/>
      <c r="H37" s="973"/>
      <c r="I37" s="962"/>
      <c r="J37" s="962"/>
      <c r="K37" s="962"/>
      <c r="L37" s="962"/>
    </row>
    <row r="38" spans="1:12" ht="20.100000000000001" customHeight="1">
      <c r="A38" s="962"/>
      <c r="B38" s="968">
        <v>32</v>
      </c>
      <c r="C38" s="1015"/>
      <c r="D38" s="971" t="s">
        <v>1078</v>
      </c>
      <c r="E38" s="968">
        <v>1</v>
      </c>
      <c r="F38" s="972"/>
      <c r="G38" s="968"/>
      <c r="H38" s="973"/>
      <c r="I38" s="962"/>
      <c r="J38" s="962"/>
      <c r="K38" s="962"/>
      <c r="L38" s="962"/>
    </row>
    <row r="39" spans="1:12" ht="20.100000000000001" customHeight="1">
      <c r="A39" s="962"/>
      <c r="B39" s="968">
        <v>33</v>
      </c>
      <c r="C39" s="1015"/>
      <c r="D39" s="971" t="s">
        <v>1079</v>
      </c>
      <c r="E39" s="968">
        <v>1</v>
      </c>
      <c r="F39" s="972" t="s">
        <v>1077</v>
      </c>
      <c r="G39" s="968"/>
      <c r="H39" s="973"/>
      <c r="I39" s="962"/>
      <c r="J39" s="962"/>
      <c r="K39" s="962"/>
      <c r="L39" s="962"/>
    </row>
    <row r="40" spans="1:12" ht="20.100000000000001" customHeight="1">
      <c r="A40" s="962"/>
      <c r="B40" s="968">
        <v>34</v>
      </c>
      <c r="C40" s="1015"/>
      <c r="D40" s="971" t="s">
        <v>1080</v>
      </c>
      <c r="E40" s="968">
        <v>1</v>
      </c>
      <c r="F40" s="979" t="s">
        <v>1081</v>
      </c>
      <c r="G40" s="968"/>
      <c r="H40" s="973"/>
      <c r="I40" s="962"/>
      <c r="J40" s="962"/>
      <c r="K40" s="962"/>
      <c r="L40" s="962"/>
    </row>
    <row r="41" spans="1:12" ht="20.100000000000001" customHeight="1">
      <c r="A41" s="962"/>
      <c r="B41" s="968">
        <v>35</v>
      </c>
      <c r="C41" s="1015"/>
      <c r="D41" s="978" t="s">
        <v>1148</v>
      </c>
      <c r="E41" s="973">
        <v>1</v>
      </c>
      <c r="F41" s="972" t="s">
        <v>1058</v>
      </c>
      <c r="G41" s="968"/>
      <c r="H41" s="973"/>
      <c r="I41" s="962"/>
      <c r="J41" s="962"/>
      <c r="K41" s="962"/>
      <c r="L41" s="962"/>
    </row>
    <row r="42" spans="1:12" ht="20.100000000000001" customHeight="1">
      <c r="A42" s="962"/>
      <c r="B42" s="968">
        <v>36</v>
      </c>
      <c r="C42" s="1015"/>
      <c r="D42" s="971" t="s">
        <v>1082</v>
      </c>
      <c r="E42" s="968">
        <v>1</v>
      </c>
      <c r="F42" s="979" t="s">
        <v>1083</v>
      </c>
      <c r="G42" s="968"/>
      <c r="H42" s="973"/>
      <c r="I42" s="962"/>
      <c r="J42" s="962"/>
      <c r="K42" s="962"/>
      <c r="L42" s="962"/>
    </row>
    <row r="43" spans="1:12" ht="20.100000000000001" customHeight="1">
      <c r="A43" s="962"/>
      <c r="B43" s="968">
        <v>37</v>
      </c>
      <c r="C43" s="1015"/>
      <c r="D43" s="971" t="s">
        <v>1149</v>
      </c>
      <c r="E43" s="968">
        <v>1</v>
      </c>
      <c r="F43" s="972"/>
      <c r="G43" s="968"/>
      <c r="H43" s="973"/>
      <c r="I43" s="962"/>
      <c r="J43" s="962"/>
      <c r="K43" s="962"/>
      <c r="L43" s="962"/>
    </row>
    <row r="44" spans="1:12" ht="20.100000000000001" customHeight="1">
      <c r="A44" s="962"/>
      <c r="B44" s="968">
        <v>38</v>
      </c>
      <c r="C44" s="1015"/>
      <c r="D44" s="971" t="s">
        <v>1084</v>
      </c>
      <c r="E44" s="968">
        <v>2</v>
      </c>
      <c r="F44" s="972" t="s">
        <v>1085</v>
      </c>
      <c r="G44" s="968"/>
      <c r="H44" s="973"/>
      <c r="I44" s="962"/>
      <c r="J44" s="962"/>
      <c r="K44" s="962"/>
      <c r="L44" s="962"/>
    </row>
    <row r="45" spans="1:12" ht="20.100000000000001" customHeight="1">
      <c r="A45" s="962"/>
      <c r="B45" s="968">
        <v>39</v>
      </c>
      <c r="C45" s="1015"/>
      <c r="D45" s="971" t="s">
        <v>1086</v>
      </c>
      <c r="E45" s="968">
        <v>2</v>
      </c>
      <c r="F45" s="972" t="s">
        <v>1087</v>
      </c>
      <c r="G45" s="968"/>
      <c r="H45" s="973"/>
      <c r="I45" s="962"/>
      <c r="J45" s="962"/>
      <c r="K45" s="962"/>
      <c r="L45" s="962"/>
    </row>
    <row r="46" spans="1:12" ht="20.100000000000001" customHeight="1">
      <c r="A46" s="962"/>
      <c r="B46" s="968">
        <v>40</v>
      </c>
      <c r="C46" s="1015"/>
      <c r="D46" s="971" t="s">
        <v>1088</v>
      </c>
      <c r="E46" s="968">
        <v>1</v>
      </c>
      <c r="F46" s="972" t="s">
        <v>1089</v>
      </c>
      <c r="G46" s="968"/>
      <c r="H46" s="973"/>
      <c r="I46" s="962"/>
      <c r="J46" s="962"/>
      <c r="K46" s="962"/>
      <c r="L46" s="962"/>
    </row>
    <row r="47" spans="1:12" ht="20.100000000000001" customHeight="1">
      <c r="A47" s="962"/>
      <c r="B47" s="968">
        <v>41</v>
      </c>
      <c r="C47" s="1015"/>
      <c r="D47" s="974" t="s">
        <v>1090</v>
      </c>
      <c r="E47" s="968">
        <v>1</v>
      </c>
      <c r="F47" s="972" t="s">
        <v>1091</v>
      </c>
      <c r="G47" s="968"/>
      <c r="H47" s="973"/>
      <c r="I47" s="962"/>
      <c r="J47" s="962"/>
      <c r="K47" s="962"/>
      <c r="L47" s="962"/>
    </row>
    <row r="48" spans="1:12" ht="20.100000000000001" customHeight="1">
      <c r="A48" s="962"/>
      <c r="B48" s="968">
        <v>42</v>
      </c>
      <c r="C48" s="1016"/>
      <c r="D48" s="971" t="s">
        <v>1092</v>
      </c>
      <c r="E48" s="968">
        <v>1</v>
      </c>
      <c r="F48" s="972"/>
      <c r="G48" s="968"/>
      <c r="H48" s="973"/>
      <c r="I48" s="962"/>
      <c r="J48" s="962"/>
      <c r="K48" s="962"/>
      <c r="L48" s="962"/>
    </row>
    <row r="49" spans="1:12" ht="20.100000000000001" customHeight="1">
      <c r="A49" s="962"/>
      <c r="B49" s="968"/>
      <c r="C49" s="1014" t="s">
        <v>1093</v>
      </c>
      <c r="D49" s="971" t="s">
        <v>1094</v>
      </c>
      <c r="E49" s="968">
        <v>1</v>
      </c>
      <c r="F49" s="972" t="s">
        <v>1095</v>
      </c>
      <c r="G49" s="968"/>
      <c r="H49" s="973"/>
      <c r="I49" s="962"/>
      <c r="J49" s="962"/>
      <c r="K49" s="962"/>
      <c r="L49" s="962"/>
    </row>
    <row r="50" spans="1:12" ht="20.100000000000001" customHeight="1">
      <c r="A50" s="962"/>
      <c r="B50" s="968"/>
      <c r="C50" s="1017"/>
      <c r="D50" s="971" t="s">
        <v>1096</v>
      </c>
      <c r="E50" s="968">
        <v>1</v>
      </c>
      <c r="F50" s="980" t="s">
        <v>1097</v>
      </c>
      <c r="G50" s="968"/>
      <c r="H50" s="973"/>
      <c r="I50" s="962"/>
      <c r="J50" s="962"/>
      <c r="K50" s="962"/>
      <c r="L50" s="962"/>
    </row>
    <row r="51" spans="1:12" ht="20.100000000000001" customHeight="1">
      <c r="A51" s="962"/>
      <c r="B51" s="968"/>
      <c r="C51" s="1017"/>
      <c r="D51" s="971" t="s">
        <v>1098</v>
      </c>
      <c r="E51" s="968">
        <v>1</v>
      </c>
      <c r="F51" s="972" t="s">
        <v>1099</v>
      </c>
      <c r="G51" s="968"/>
      <c r="H51" s="973"/>
      <c r="I51" s="962"/>
      <c r="J51" s="962"/>
      <c r="K51" s="962"/>
      <c r="L51" s="962"/>
    </row>
    <row r="52" spans="1:12" ht="20.100000000000001" customHeight="1">
      <c r="A52" s="962"/>
      <c r="B52" s="968"/>
      <c r="C52" s="1017"/>
      <c r="D52" s="971" t="s">
        <v>1100</v>
      </c>
      <c r="E52" s="968">
        <v>1</v>
      </c>
      <c r="F52" s="972" t="s">
        <v>1101</v>
      </c>
      <c r="G52" s="981"/>
      <c r="H52" s="973"/>
      <c r="I52" s="962"/>
      <c r="J52" s="962"/>
      <c r="K52" s="962"/>
      <c r="L52" s="962"/>
    </row>
    <row r="53" spans="1:12" ht="20.100000000000001" customHeight="1">
      <c r="A53" s="962"/>
      <c r="B53" s="968"/>
      <c r="C53" s="1017"/>
      <c r="D53" s="971" t="s">
        <v>1102</v>
      </c>
      <c r="E53" s="968">
        <v>1</v>
      </c>
      <c r="F53" s="972"/>
      <c r="G53" s="968"/>
      <c r="H53" s="973"/>
      <c r="I53" s="962"/>
      <c r="J53" s="962"/>
      <c r="K53" s="962"/>
      <c r="L53" s="962"/>
    </row>
    <row r="54" spans="1:12" ht="20.100000000000001" customHeight="1">
      <c r="A54" s="962"/>
      <c r="B54" s="968"/>
      <c r="C54" s="1017"/>
      <c r="D54" s="974" t="s">
        <v>1103</v>
      </c>
      <c r="E54" s="968">
        <v>1</v>
      </c>
      <c r="F54" s="972" t="s">
        <v>1104</v>
      </c>
      <c r="G54" s="968"/>
      <c r="H54" s="973"/>
      <c r="I54" s="962"/>
      <c r="J54" s="962"/>
      <c r="K54" s="962"/>
      <c r="L54" s="962"/>
    </row>
    <row r="55" spans="1:12" ht="20.100000000000001" customHeight="1">
      <c r="A55" s="962"/>
      <c r="B55" s="968"/>
      <c r="C55" s="1017"/>
      <c r="D55" s="974" t="s">
        <v>1105</v>
      </c>
      <c r="E55" s="968">
        <v>1</v>
      </c>
      <c r="F55" s="972" t="s">
        <v>1106</v>
      </c>
      <c r="G55" s="968"/>
      <c r="H55" s="973"/>
      <c r="I55" s="962"/>
      <c r="J55" s="962"/>
      <c r="K55" s="962"/>
      <c r="L55" s="962"/>
    </row>
    <row r="56" spans="1:12" ht="20.100000000000001" customHeight="1">
      <c r="A56" s="962"/>
      <c r="B56" s="968"/>
      <c r="C56" s="1017"/>
      <c r="D56" s="971" t="s">
        <v>1107</v>
      </c>
      <c r="E56" s="968">
        <v>1</v>
      </c>
      <c r="F56" s="972"/>
      <c r="G56" s="968"/>
      <c r="H56" s="973"/>
      <c r="I56" s="962"/>
      <c r="J56" s="962"/>
      <c r="K56" s="962"/>
      <c r="L56" s="962"/>
    </row>
    <row r="57" spans="1:12" ht="20.100000000000001" customHeight="1">
      <c r="A57" s="962"/>
      <c r="B57" s="968"/>
      <c r="C57" s="1017"/>
      <c r="D57" s="971" t="s">
        <v>1108</v>
      </c>
      <c r="E57" s="968">
        <v>1</v>
      </c>
      <c r="F57" s="972" t="s">
        <v>1109</v>
      </c>
      <c r="G57" s="968"/>
      <c r="H57" s="973"/>
      <c r="I57" s="962"/>
      <c r="J57" s="962"/>
      <c r="K57" s="962"/>
      <c r="L57" s="962"/>
    </row>
    <row r="58" spans="1:12" ht="20.100000000000001" customHeight="1">
      <c r="A58" s="962"/>
      <c r="B58" s="968"/>
      <c r="C58" s="1017"/>
      <c r="D58" s="971" t="s">
        <v>1110</v>
      </c>
      <c r="E58" s="968">
        <v>1</v>
      </c>
      <c r="F58" s="972"/>
      <c r="G58" s="968"/>
      <c r="H58" s="973"/>
      <c r="I58" s="962"/>
      <c r="J58" s="962"/>
      <c r="K58" s="962"/>
      <c r="L58" s="962"/>
    </row>
    <row r="59" spans="1:12" ht="20.100000000000001" customHeight="1">
      <c r="A59" s="962"/>
      <c r="B59" s="968"/>
      <c r="C59" s="1018"/>
      <c r="D59" s="971" t="s">
        <v>1111</v>
      </c>
      <c r="E59" s="968"/>
      <c r="F59" s="982" t="s">
        <v>1112</v>
      </c>
      <c r="G59" s="968"/>
      <c r="H59" s="973"/>
      <c r="I59" s="962"/>
      <c r="J59" s="962"/>
      <c r="K59" s="962"/>
      <c r="L59" s="962"/>
    </row>
    <row r="60" spans="1:12" ht="20.100000000000001" customHeight="1">
      <c r="A60" s="962"/>
      <c r="B60" s="968"/>
      <c r="C60" s="968"/>
      <c r="D60" s="971"/>
      <c r="E60" s="968"/>
      <c r="F60" s="982"/>
      <c r="G60" s="968"/>
      <c r="H60" s="973"/>
      <c r="I60" s="962"/>
      <c r="J60" s="962"/>
      <c r="K60" s="962"/>
      <c r="L60" s="962"/>
    </row>
    <row r="61" spans="1:12" ht="20.100000000000001" customHeight="1">
      <c r="A61" s="962"/>
      <c r="B61" s="968"/>
      <c r="C61" s="968"/>
      <c r="D61" s="971"/>
      <c r="E61" s="968"/>
      <c r="F61" s="982"/>
      <c r="G61" s="968"/>
      <c r="H61" s="973"/>
      <c r="I61" s="962"/>
      <c r="J61" s="962"/>
      <c r="K61" s="962"/>
      <c r="L61" s="962"/>
    </row>
    <row r="62" spans="1:12" ht="23.45" customHeight="1">
      <c r="A62" s="962"/>
      <c r="B62" s="983"/>
      <c r="C62" s="984"/>
      <c r="D62" s="985"/>
      <c r="E62" s="984"/>
      <c r="F62" s="986" t="s">
        <v>1113</v>
      </c>
      <c r="G62" s="984"/>
      <c r="H62" s="984"/>
      <c r="I62" s="962"/>
      <c r="J62" s="962"/>
      <c r="K62" s="962"/>
      <c r="L62" s="962"/>
    </row>
    <row r="63" spans="1:12" ht="24" customHeight="1">
      <c r="A63" s="962"/>
      <c r="B63" s="984"/>
      <c r="C63" s="962"/>
      <c r="D63" s="962"/>
      <c r="E63" s="962"/>
      <c r="F63" s="962"/>
      <c r="G63" s="962"/>
      <c r="H63" s="962"/>
      <c r="I63" s="962"/>
      <c r="J63" s="962"/>
      <c r="K63" s="962"/>
      <c r="L63" s="962"/>
    </row>
    <row r="64" spans="1:12" ht="24" customHeight="1">
      <c r="A64" s="962"/>
      <c r="B64" s="984"/>
      <c r="I64" s="962"/>
      <c r="J64" s="962"/>
      <c r="K64" s="962"/>
      <c r="L64" s="962"/>
    </row>
    <row r="65" spans="1:13" ht="24" customHeight="1">
      <c r="B65" s="984"/>
    </row>
    <row r="66" spans="1:13" ht="24" customHeight="1">
      <c r="B66" s="984"/>
    </row>
    <row r="67" spans="1:13" ht="24" customHeight="1">
      <c r="B67" s="984"/>
    </row>
    <row r="68" spans="1:13" ht="24" customHeight="1">
      <c r="B68" s="962"/>
    </row>
    <row r="74" spans="1:13" s="987" customFormat="1" ht="24" customHeight="1">
      <c r="A74" s="963"/>
      <c r="D74" s="990"/>
      <c r="F74" s="989"/>
      <c r="I74" s="963"/>
      <c r="J74" s="963"/>
      <c r="K74" s="963"/>
      <c r="L74" s="963"/>
      <c r="M74" s="963"/>
    </row>
  </sheetData>
  <mergeCells count="10">
    <mergeCell ref="C18:C32"/>
    <mergeCell ref="C33:C36"/>
    <mergeCell ref="C37:C48"/>
    <mergeCell ref="C49:C59"/>
    <mergeCell ref="B3:F3"/>
    <mergeCell ref="B4:H4"/>
    <mergeCell ref="D5:F5"/>
    <mergeCell ref="C7:C8"/>
    <mergeCell ref="C9:C12"/>
    <mergeCell ref="C15:C17"/>
  </mergeCells>
  <phoneticPr fontId="87"/>
  <dataValidations count="2">
    <dataValidation type="list" imeMode="disabled" allowBlank="1" showInputMessage="1" showErrorMessage="1" sqref="H7:H61">
      <formula1>$M$1:$M$3</formula1>
    </dataValidation>
    <dataValidation imeMode="hiragana" allowBlank="1" showInputMessage="1" showErrorMessage="1" sqref="C9 C7 C33 C13:C15 C60:C61 G7:G61 C37 C18 C49 B7:B66"/>
  </dataValidations>
  <hyperlinks>
    <hyperlink ref="A1" location="表題!A1" display="戻る"/>
  </hyperlinks>
  <printOptions horizontalCentered="1" verticalCentered="1"/>
  <pageMargins left="0.98425196850393704" right="0.19685039370078741" top="0" bottom="0" header="0.51181102362204722" footer="0.51181102362204722"/>
  <pageSetup paperSize="9" scale="67"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52"/>
  <sheetViews>
    <sheetView showZeros="0" workbookViewId="0">
      <selection activeCell="Y12" sqref="Y12"/>
    </sheetView>
  </sheetViews>
  <sheetFormatPr defaultRowHeight="18.75"/>
  <cols>
    <col min="1" max="1" width="7.625" style="217" customWidth="1"/>
    <col min="2" max="2" width="2.25" style="217" customWidth="1"/>
    <col min="3" max="3" width="14" style="217" customWidth="1"/>
    <col min="4" max="45" width="2.625" style="217" customWidth="1"/>
    <col min="46" max="46" width="2.625" customWidth="1"/>
    <col min="47" max="47" width="16.25" customWidth="1"/>
    <col min="48" max="48" width="3.75" customWidth="1"/>
    <col min="49" max="50" width="6.875" customWidth="1"/>
    <col min="51" max="67" width="2.625" customWidth="1"/>
  </cols>
  <sheetData>
    <row r="1" spans="1:68" ht="15.75" customHeight="1">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01"/>
      <c r="AU1" s="201"/>
      <c r="AV1" s="201"/>
      <c r="AW1" s="201"/>
      <c r="AX1" s="201"/>
      <c r="AY1" s="201"/>
      <c r="AZ1" s="201"/>
      <c r="BA1" s="201"/>
      <c r="BB1" s="201"/>
      <c r="BC1" s="201"/>
      <c r="BD1" s="201"/>
      <c r="BE1" s="201"/>
      <c r="BF1" s="201"/>
      <c r="BG1" s="201"/>
      <c r="BH1" s="201"/>
      <c r="BI1" s="201"/>
      <c r="BJ1" s="201"/>
      <c r="BK1" s="201"/>
      <c r="BL1" s="201"/>
      <c r="BM1" s="201"/>
      <c r="BN1" s="201"/>
      <c r="BO1" s="201"/>
      <c r="BP1" s="201"/>
    </row>
    <row r="2" spans="1:68" ht="9" customHeight="1">
      <c r="A2" s="218"/>
      <c r="B2" s="1302" t="s">
        <v>897</v>
      </c>
      <c r="C2" s="1303"/>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1272"/>
      <c r="AL2" s="1272"/>
      <c r="AM2" s="1272"/>
      <c r="AN2" s="234"/>
      <c r="AO2" s="234"/>
      <c r="AP2" s="234"/>
      <c r="AQ2" s="234"/>
      <c r="AR2" s="234"/>
      <c r="AS2" s="250"/>
      <c r="AT2" s="201"/>
      <c r="AU2" s="201"/>
      <c r="AV2" s="201"/>
      <c r="AW2" s="201"/>
      <c r="AX2" s="201"/>
      <c r="AY2" s="201"/>
      <c r="AZ2" s="201"/>
      <c r="BA2" s="201"/>
      <c r="BB2" s="201"/>
      <c r="BC2" s="201"/>
      <c r="BD2" s="201"/>
      <c r="BE2" s="201"/>
      <c r="BF2" s="201"/>
      <c r="BG2" s="201"/>
      <c r="BH2" s="201"/>
      <c r="BI2" s="201"/>
      <c r="BJ2" s="201"/>
      <c r="BK2" s="201"/>
      <c r="BL2" s="201"/>
      <c r="BM2" s="201"/>
      <c r="BN2" s="201"/>
      <c r="BO2" s="201"/>
      <c r="BP2" s="201"/>
    </row>
    <row r="3" spans="1:68" ht="15.75" customHeight="1">
      <c r="A3" s="218"/>
      <c r="B3" s="1304"/>
      <c r="C3" s="130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1273" t="s">
        <v>65</v>
      </c>
      <c r="AH3" s="1273"/>
      <c r="AI3" s="1273"/>
      <c r="AJ3" s="1274" t="s">
        <v>903</v>
      </c>
      <c r="AK3" s="1274"/>
      <c r="AL3" s="1274"/>
      <c r="AM3" s="1274" t="s">
        <v>90</v>
      </c>
      <c r="AN3" s="1274"/>
      <c r="AO3" s="1274"/>
      <c r="AP3" s="1273" t="s">
        <v>393</v>
      </c>
      <c r="AQ3" s="1273"/>
      <c r="AR3" s="1273"/>
      <c r="AS3" s="251"/>
      <c r="AT3" s="201"/>
      <c r="AU3" s="201"/>
      <c r="AV3" s="201"/>
      <c r="AW3" s="201"/>
      <c r="AX3" s="201"/>
      <c r="AY3" s="201"/>
      <c r="AZ3" s="201"/>
      <c r="BA3" s="201"/>
      <c r="BB3" s="201"/>
      <c r="BC3" s="201"/>
      <c r="BD3" s="201"/>
      <c r="BE3" s="201"/>
      <c r="BF3" s="201"/>
      <c r="BG3" s="201"/>
      <c r="BH3" s="201"/>
      <c r="BI3" s="201"/>
      <c r="BJ3" s="201"/>
      <c r="BK3" s="201"/>
      <c r="BL3" s="201"/>
      <c r="BM3" s="201"/>
      <c r="BN3" s="201"/>
      <c r="BO3" s="201"/>
      <c r="BP3" s="201"/>
    </row>
    <row r="4" spans="1:68" ht="39" customHeight="1">
      <c r="A4" s="218"/>
      <c r="B4" s="219"/>
      <c r="C4" s="224"/>
      <c r="D4" s="235"/>
      <c r="E4" s="235"/>
      <c r="F4" s="235"/>
      <c r="G4" s="235"/>
      <c r="H4" s="235"/>
      <c r="I4" s="235"/>
      <c r="J4" s="235"/>
      <c r="K4" s="235"/>
      <c r="L4" s="235"/>
      <c r="M4" s="235"/>
      <c r="N4" s="235"/>
      <c r="O4" s="1276" t="s">
        <v>819</v>
      </c>
      <c r="P4" s="1276"/>
      <c r="Q4" s="1276"/>
      <c r="R4" s="1276"/>
      <c r="S4" s="1276"/>
      <c r="T4" s="1276"/>
      <c r="U4" s="1276"/>
      <c r="V4" s="1276"/>
      <c r="W4" s="1276"/>
      <c r="X4" s="1276"/>
      <c r="Y4" s="1276"/>
      <c r="Z4" s="1276"/>
      <c r="AA4" s="1276"/>
      <c r="AB4" s="1276"/>
      <c r="AC4" s="1276"/>
      <c r="AD4" s="235"/>
      <c r="AE4" s="235"/>
      <c r="AF4" s="235"/>
      <c r="AG4" s="1273"/>
      <c r="AH4" s="1273"/>
      <c r="AI4" s="1273"/>
      <c r="AJ4" s="1274"/>
      <c r="AK4" s="1274"/>
      <c r="AL4" s="1274"/>
      <c r="AM4" s="1274"/>
      <c r="AN4" s="1274"/>
      <c r="AO4" s="1274"/>
      <c r="AP4" s="1273"/>
      <c r="AQ4" s="1273"/>
      <c r="AR4" s="1273"/>
      <c r="AS4" s="252"/>
      <c r="AT4" s="201"/>
      <c r="AU4" s="201"/>
      <c r="AV4" s="201"/>
      <c r="AW4" s="201"/>
      <c r="AX4" s="201"/>
      <c r="AY4" s="201"/>
      <c r="AZ4" s="201"/>
      <c r="BA4" s="201"/>
      <c r="BB4" s="201"/>
      <c r="BC4" s="201"/>
      <c r="BD4" s="201"/>
      <c r="BE4" s="201"/>
      <c r="BF4" s="201"/>
      <c r="BG4" s="201"/>
      <c r="BH4" s="201"/>
      <c r="BI4" s="201"/>
      <c r="BJ4" s="201"/>
      <c r="BK4" s="201"/>
      <c r="BL4" s="201"/>
      <c r="BM4" s="201"/>
      <c r="BN4" s="201"/>
      <c r="BO4" s="201"/>
      <c r="BP4" s="201"/>
    </row>
    <row r="5" spans="1:68" ht="19.5" customHeight="1">
      <c r="A5" s="218"/>
      <c r="B5" s="220"/>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46"/>
      <c r="AJ5" s="1307" t="s">
        <v>85</v>
      </c>
      <c r="AK5" s="1307"/>
      <c r="AL5" s="135"/>
      <c r="AM5" s="135" t="s">
        <v>170</v>
      </c>
      <c r="AN5" s="135"/>
      <c r="AO5" s="135" t="s">
        <v>838</v>
      </c>
      <c r="AP5" s="135"/>
      <c r="AQ5" s="135" t="s">
        <v>506</v>
      </c>
      <c r="AR5" s="135"/>
      <c r="AS5" s="252"/>
      <c r="AT5" s="201"/>
      <c r="AU5" s="1173" t="s">
        <v>102</v>
      </c>
      <c r="AV5" s="1174"/>
      <c r="AW5" s="269"/>
      <c r="AX5" s="201"/>
      <c r="AY5" s="201"/>
      <c r="AZ5" s="201"/>
      <c r="BA5" s="201"/>
      <c r="BB5" s="201"/>
      <c r="BC5" s="201"/>
      <c r="BD5" s="201"/>
      <c r="BE5" s="201"/>
      <c r="BF5" s="201"/>
      <c r="BG5" s="201"/>
      <c r="BH5" s="201"/>
      <c r="BI5" s="201"/>
      <c r="BJ5" s="201"/>
      <c r="BK5" s="201"/>
      <c r="BL5" s="201"/>
      <c r="BM5" s="201"/>
      <c r="BN5" s="201"/>
      <c r="BO5" s="201"/>
      <c r="BP5" s="201"/>
    </row>
    <row r="6" spans="1:68" ht="16.5" customHeight="1">
      <c r="A6" s="218"/>
      <c r="B6" s="220"/>
      <c r="C6" s="1275" t="s">
        <v>839</v>
      </c>
      <c r="D6" s="127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52"/>
      <c r="AT6" s="201"/>
      <c r="AU6" s="1176"/>
      <c r="AV6" s="1177"/>
      <c r="AW6" s="269"/>
      <c r="AX6" s="201"/>
      <c r="AY6" s="201"/>
      <c r="AZ6" s="201"/>
      <c r="BA6" s="201"/>
      <c r="BB6" s="201"/>
      <c r="BC6" s="201"/>
      <c r="BD6" s="201"/>
      <c r="BE6" s="201"/>
      <c r="BF6" s="201"/>
      <c r="BG6" s="201"/>
      <c r="BH6" s="201"/>
      <c r="BI6" s="201"/>
      <c r="BJ6" s="201"/>
      <c r="BK6" s="201"/>
      <c r="BL6" s="201"/>
      <c r="BM6" s="201"/>
      <c r="BN6" s="201"/>
      <c r="BO6" s="201"/>
      <c r="BP6" s="201"/>
    </row>
    <row r="7" spans="1:68" ht="7.5" customHeight="1">
      <c r="A7" s="218"/>
      <c r="B7" s="220"/>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52"/>
      <c r="AT7" s="201"/>
      <c r="AU7" s="201"/>
      <c r="AV7" s="201"/>
      <c r="AW7" s="201"/>
      <c r="AX7" s="201"/>
      <c r="AY7" s="201"/>
      <c r="AZ7" s="201"/>
      <c r="BA7" s="201"/>
      <c r="BB7" s="201"/>
      <c r="BC7" s="201"/>
      <c r="BD7" s="201"/>
      <c r="BE7" s="201"/>
      <c r="BF7" s="201"/>
      <c r="BG7" s="201"/>
      <c r="BH7" s="201"/>
      <c r="BI7" s="201"/>
      <c r="BJ7" s="201"/>
      <c r="BK7" s="201"/>
      <c r="BL7" s="201"/>
      <c r="BM7" s="201"/>
      <c r="BN7" s="201"/>
      <c r="BO7" s="201"/>
      <c r="BP7" s="201"/>
    </row>
    <row r="8" spans="1:68" ht="15.75" customHeight="1">
      <c r="A8" s="218"/>
      <c r="B8" s="220"/>
      <c r="C8" s="226" t="s">
        <v>160</v>
      </c>
      <c r="D8" s="1151">
        <f>データ!$D$6</f>
        <v>0</v>
      </c>
      <c r="E8" s="1151"/>
      <c r="F8" s="1151"/>
      <c r="G8" s="1151"/>
      <c r="H8" s="1151"/>
      <c r="I8" s="1151"/>
      <c r="J8" s="1151"/>
      <c r="K8" s="1151"/>
      <c r="L8" s="1151"/>
      <c r="M8" s="1151"/>
      <c r="N8" s="1151"/>
      <c r="O8" s="1151"/>
      <c r="P8" s="1151"/>
      <c r="Q8" s="1151"/>
      <c r="R8" s="1151"/>
      <c r="S8" s="1151"/>
      <c r="T8" s="1151"/>
      <c r="U8" s="1151"/>
      <c r="V8" s="129"/>
      <c r="W8" s="129"/>
      <c r="X8" s="129"/>
      <c r="Y8" s="129"/>
      <c r="Z8" s="129"/>
      <c r="AA8" s="129"/>
      <c r="AB8" s="129"/>
      <c r="AC8" s="1146" t="s">
        <v>54</v>
      </c>
      <c r="AD8" s="1146"/>
      <c r="AE8" s="1146"/>
      <c r="AF8" s="129"/>
      <c r="AG8" s="129"/>
      <c r="AH8" s="129"/>
      <c r="AI8" s="129"/>
      <c r="AJ8" s="129"/>
      <c r="AK8" s="129"/>
      <c r="AL8" s="129"/>
      <c r="AM8" s="129"/>
      <c r="AN8" s="129"/>
      <c r="AO8" s="129"/>
      <c r="AP8" s="129"/>
      <c r="AQ8" s="129"/>
      <c r="AR8" s="225"/>
      <c r="AS8" s="252"/>
      <c r="AT8" s="201"/>
      <c r="AU8" s="201"/>
      <c r="AV8" s="201"/>
      <c r="AW8" s="201"/>
      <c r="AX8" s="201"/>
      <c r="AY8" s="201"/>
      <c r="AZ8" s="201"/>
      <c r="BA8" s="201"/>
      <c r="BB8" s="201"/>
      <c r="BC8" s="201"/>
      <c r="BD8" s="201"/>
      <c r="BE8" s="201"/>
      <c r="BF8" s="201"/>
      <c r="BG8" s="201"/>
      <c r="BH8" s="201"/>
      <c r="BI8" s="201"/>
      <c r="BJ8" s="201"/>
      <c r="BK8" s="201"/>
      <c r="BL8" s="201"/>
      <c r="BM8" s="201"/>
      <c r="BN8" s="201"/>
      <c r="BO8" s="201"/>
      <c r="BP8" s="201"/>
    </row>
    <row r="9" spans="1:68" ht="15.75" customHeight="1">
      <c r="A9" s="218"/>
      <c r="B9" s="220"/>
      <c r="C9" s="226" t="s">
        <v>162</v>
      </c>
      <c r="D9" s="129" t="s">
        <v>81</v>
      </c>
      <c r="E9" s="1301" t="s">
        <v>85</v>
      </c>
      <c r="F9" s="1301"/>
      <c r="G9" s="1154">
        <f>データ!$F$15</f>
        <v>0</v>
      </c>
      <c r="H9" s="1154"/>
      <c r="I9" s="1154"/>
      <c r="J9" s="1154"/>
      <c r="K9" s="1154"/>
      <c r="L9" s="242"/>
      <c r="M9" s="129"/>
      <c r="N9" s="129" t="s">
        <v>166</v>
      </c>
      <c r="O9" s="1301" t="s">
        <v>85</v>
      </c>
      <c r="P9" s="1301"/>
      <c r="Q9" s="1154">
        <f>データ!$K$15</f>
        <v>0</v>
      </c>
      <c r="R9" s="1154"/>
      <c r="S9" s="1154"/>
      <c r="T9" s="1154"/>
      <c r="U9" s="1154"/>
      <c r="V9" s="129"/>
      <c r="W9" s="129"/>
      <c r="X9" s="129"/>
      <c r="Y9" s="129"/>
      <c r="Z9" s="129"/>
      <c r="AA9" s="129"/>
      <c r="AB9" s="129"/>
      <c r="AC9" s="129"/>
      <c r="AD9" s="129"/>
      <c r="AE9" s="1151">
        <f>データ!$D$9</f>
        <v>0</v>
      </c>
      <c r="AF9" s="1151"/>
      <c r="AG9" s="1151"/>
      <c r="AH9" s="1151"/>
      <c r="AI9" s="1151"/>
      <c r="AJ9" s="1151"/>
      <c r="AK9" s="1151"/>
      <c r="AL9" s="1151"/>
      <c r="AM9" s="1151"/>
      <c r="AN9" s="1151"/>
      <c r="AO9" s="1151"/>
      <c r="AP9" s="1151"/>
      <c r="AQ9" s="1151"/>
      <c r="AR9" s="225"/>
      <c r="AS9" s="252"/>
      <c r="AT9" s="201"/>
      <c r="AU9" s="201"/>
      <c r="AV9" s="201"/>
      <c r="AW9" s="201"/>
      <c r="AX9" s="201"/>
      <c r="AY9" s="201"/>
      <c r="AZ9" s="201"/>
      <c r="BA9" s="201"/>
      <c r="BB9" s="201"/>
      <c r="BC9" s="201"/>
      <c r="BD9" s="201"/>
      <c r="BE9" s="201"/>
      <c r="BF9" s="201"/>
      <c r="BG9" s="201"/>
      <c r="BH9" s="201"/>
      <c r="BI9" s="201"/>
      <c r="BJ9" s="201"/>
      <c r="BK9" s="201"/>
      <c r="BL9" s="201"/>
      <c r="BM9" s="201"/>
      <c r="BN9" s="201"/>
      <c r="BO9" s="201"/>
      <c r="BP9" s="201"/>
    </row>
    <row r="10" spans="1:68" ht="15.75" customHeight="1">
      <c r="A10" s="218"/>
      <c r="B10" s="220"/>
      <c r="C10" s="266" t="s">
        <v>179</v>
      </c>
      <c r="D10" s="129" t="s">
        <v>81</v>
      </c>
      <c r="E10" s="1301" t="s">
        <v>85</v>
      </c>
      <c r="F10" s="1301"/>
      <c r="G10" s="1154">
        <f>データ!$F$15</f>
        <v>0</v>
      </c>
      <c r="H10" s="1154"/>
      <c r="I10" s="1154"/>
      <c r="J10" s="1154"/>
      <c r="K10" s="1154"/>
      <c r="L10" s="242"/>
      <c r="M10" s="129"/>
      <c r="N10" s="129" t="s">
        <v>166</v>
      </c>
      <c r="O10" s="1301" t="s">
        <v>85</v>
      </c>
      <c r="P10" s="1301"/>
      <c r="Q10" s="1306">
        <f>IF($AW$12=TRUE,$AX$12,$AX$13)</f>
        <v>0</v>
      </c>
      <c r="R10" s="1306"/>
      <c r="S10" s="1306"/>
      <c r="T10" s="1306"/>
      <c r="U10" s="1306"/>
      <c r="V10" s="206"/>
      <c r="W10" s="206"/>
      <c r="X10" s="206"/>
      <c r="Y10" s="206"/>
      <c r="Z10" s="206"/>
      <c r="AA10" s="206"/>
      <c r="AB10" s="206"/>
      <c r="AC10" s="206"/>
      <c r="AD10" s="206"/>
      <c r="AE10" s="243"/>
      <c r="AF10" s="1151" t="str">
        <f>IF(データ!$D$11="","",データ!$D$10&amp;"   "&amp;データ!$D$11&amp;"      ㊞")</f>
        <v/>
      </c>
      <c r="AG10" s="1151"/>
      <c r="AH10" s="1151"/>
      <c r="AI10" s="1151"/>
      <c r="AJ10" s="1151"/>
      <c r="AK10" s="1151"/>
      <c r="AL10" s="1151"/>
      <c r="AM10" s="1151"/>
      <c r="AN10" s="1151"/>
      <c r="AO10" s="1151"/>
      <c r="AP10" s="1151"/>
      <c r="AQ10" s="1151"/>
      <c r="AR10" s="235"/>
      <c r="AS10" s="252"/>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row>
    <row r="11" spans="1:68" ht="10.5" customHeight="1">
      <c r="A11" s="218"/>
      <c r="B11" s="220"/>
      <c r="C11" s="225"/>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244"/>
      <c r="AF11" s="244"/>
      <c r="AG11" s="244"/>
      <c r="AH11" s="244"/>
      <c r="AI11" s="244"/>
      <c r="AJ11" s="244"/>
      <c r="AK11" s="244"/>
      <c r="AL11" s="244"/>
      <c r="AM11" s="244"/>
      <c r="AN11" s="244"/>
      <c r="AO11" s="244"/>
      <c r="AP11" s="244"/>
      <c r="AQ11" s="244"/>
      <c r="AR11" s="225"/>
      <c r="AS11" s="252"/>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row>
    <row r="12" spans="1:68" ht="18" customHeight="1">
      <c r="A12" s="218"/>
      <c r="B12" s="220"/>
      <c r="C12" s="227" t="s">
        <v>63</v>
      </c>
      <c r="D12" s="236"/>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49"/>
      <c r="AS12" s="252"/>
      <c r="AT12" s="201"/>
      <c r="AU12" s="268" t="s">
        <v>157</v>
      </c>
      <c r="AV12" s="256"/>
      <c r="AW12" s="270" t="b">
        <v>1</v>
      </c>
      <c r="AX12" s="271">
        <f>データ!K18</f>
        <v>0</v>
      </c>
      <c r="AY12" s="255"/>
      <c r="AZ12" s="255"/>
      <c r="BA12" s="255"/>
      <c r="BB12" s="255"/>
      <c r="BC12" s="255"/>
      <c r="BD12" s="201"/>
      <c r="BE12" s="201"/>
      <c r="BF12" s="201"/>
      <c r="BG12" s="201"/>
      <c r="BH12" s="201"/>
      <c r="BI12" s="201"/>
      <c r="BJ12" s="201"/>
      <c r="BK12" s="201"/>
      <c r="BL12" s="201"/>
      <c r="BM12" s="201"/>
      <c r="BN12" s="201"/>
      <c r="BO12" s="201"/>
      <c r="BP12" s="201"/>
    </row>
    <row r="13" spans="1:68" ht="18" customHeight="1">
      <c r="A13" s="218"/>
      <c r="B13" s="220"/>
      <c r="C13" s="228" t="s">
        <v>163</v>
      </c>
      <c r="D13" s="236"/>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49"/>
      <c r="AS13" s="252"/>
      <c r="AT13" s="201"/>
      <c r="AU13" s="268" t="s">
        <v>291</v>
      </c>
      <c r="AV13" s="256"/>
      <c r="AW13" s="270" t="b">
        <v>0</v>
      </c>
      <c r="AX13" s="271">
        <f>データ!K21</f>
        <v>0</v>
      </c>
      <c r="AY13" s="255"/>
      <c r="AZ13" s="255"/>
      <c r="BA13" s="255"/>
      <c r="BB13" s="255"/>
      <c r="BC13" s="255"/>
      <c r="BD13" s="201"/>
      <c r="BE13" s="201"/>
      <c r="BF13" s="201"/>
      <c r="BG13" s="201"/>
      <c r="BH13" s="201"/>
      <c r="BI13" s="201"/>
      <c r="BJ13" s="201"/>
      <c r="BK13" s="201"/>
      <c r="BL13" s="201"/>
      <c r="BM13" s="201"/>
      <c r="BN13" s="201"/>
      <c r="BO13" s="201"/>
      <c r="BP13" s="201"/>
    </row>
    <row r="14" spans="1:68" ht="18" customHeight="1">
      <c r="A14" s="218"/>
      <c r="B14" s="220"/>
      <c r="C14" s="229"/>
      <c r="D14" s="236"/>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49"/>
      <c r="AS14" s="252"/>
      <c r="AT14" s="201"/>
      <c r="AU14" s="254" t="str">
        <f>IF(AW12=AW13,"どちらかを選択してください","")</f>
        <v/>
      </c>
      <c r="AV14" s="201"/>
      <c r="AW14" s="255"/>
      <c r="AX14" s="255"/>
      <c r="AY14" s="255"/>
      <c r="AZ14" s="255"/>
      <c r="BA14" s="255"/>
      <c r="BB14" s="255"/>
      <c r="BC14" s="255"/>
      <c r="BD14" s="201"/>
      <c r="BE14" s="201"/>
      <c r="BF14" s="201"/>
      <c r="BG14" s="201"/>
      <c r="BH14" s="201"/>
      <c r="BI14" s="201"/>
      <c r="BJ14" s="201"/>
      <c r="BK14" s="201"/>
      <c r="BL14" s="201"/>
      <c r="BM14" s="201"/>
      <c r="BN14" s="201"/>
      <c r="BO14" s="201"/>
      <c r="BP14" s="201"/>
    </row>
    <row r="15" spans="1:68" ht="18" customHeight="1">
      <c r="A15" s="218"/>
      <c r="B15" s="220"/>
      <c r="C15" s="230"/>
      <c r="D15" s="236"/>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49"/>
      <c r="AS15" s="252"/>
      <c r="AT15" s="201"/>
      <c r="AU15" s="201"/>
      <c r="AV15" s="201"/>
      <c r="AW15" s="255"/>
      <c r="AX15" s="255"/>
      <c r="AY15" s="255"/>
      <c r="AZ15" s="255"/>
      <c r="BA15" s="255"/>
      <c r="BB15" s="255"/>
      <c r="BC15" s="255"/>
      <c r="BD15" s="201"/>
      <c r="BE15" s="201"/>
      <c r="BF15" s="201"/>
      <c r="BG15" s="201"/>
      <c r="BH15" s="201"/>
      <c r="BI15" s="201"/>
      <c r="BJ15" s="201"/>
      <c r="BK15" s="201"/>
      <c r="BL15" s="201"/>
      <c r="BM15" s="201"/>
      <c r="BN15" s="201"/>
      <c r="BO15" s="201"/>
      <c r="BP15" s="201"/>
    </row>
    <row r="16" spans="1:68" ht="18" customHeight="1">
      <c r="A16" s="218"/>
      <c r="B16" s="220"/>
      <c r="C16" s="230"/>
      <c r="D16" s="236"/>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49"/>
      <c r="AS16" s="252"/>
      <c r="AT16" s="201"/>
      <c r="AU16" s="201"/>
      <c r="AV16" s="201"/>
      <c r="AW16" s="255"/>
      <c r="AX16" s="255"/>
      <c r="AY16" s="255"/>
      <c r="AZ16" s="255"/>
      <c r="BA16" s="255"/>
      <c r="BB16" s="255"/>
      <c r="BC16" s="255"/>
      <c r="BD16" s="201"/>
      <c r="BE16" s="201"/>
      <c r="BF16" s="201"/>
      <c r="BG16" s="201"/>
      <c r="BH16" s="201"/>
      <c r="BI16" s="201"/>
      <c r="BJ16" s="201"/>
      <c r="BK16" s="201"/>
      <c r="BL16" s="201"/>
      <c r="BM16" s="201"/>
      <c r="BN16" s="201"/>
      <c r="BO16" s="201"/>
      <c r="BP16" s="201"/>
    </row>
    <row r="17" spans="1:69" ht="18" customHeight="1">
      <c r="A17" s="218"/>
      <c r="B17" s="220"/>
      <c r="C17" s="230"/>
      <c r="D17" s="236"/>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49"/>
      <c r="AS17" s="252"/>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row>
    <row r="18" spans="1:69" ht="18" customHeight="1">
      <c r="A18" s="218"/>
      <c r="B18" s="220"/>
      <c r="C18" s="230"/>
      <c r="D18" s="236"/>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49"/>
      <c r="AS18" s="252"/>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row>
    <row r="19" spans="1:69" ht="18" customHeight="1">
      <c r="A19" s="218"/>
      <c r="B19" s="220"/>
      <c r="C19" s="230"/>
      <c r="D19" s="236"/>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49"/>
      <c r="AS19" s="252"/>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row>
    <row r="20" spans="1:69" ht="18" customHeight="1">
      <c r="A20" s="218"/>
      <c r="B20" s="220"/>
      <c r="C20" s="230"/>
      <c r="D20" s="236"/>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49"/>
      <c r="AS20" s="252"/>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row>
    <row r="21" spans="1:69" ht="18" customHeight="1">
      <c r="A21" s="218"/>
      <c r="B21" s="220"/>
      <c r="C21" s="230"/>
      <c r="D21" s="236"/>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49"/>
      <c r="AS21" s="252"/>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row>
    <row r="22" spans="1:69" ht="18" customHeight="1">
      <c r="A22" s="218"/>
      <c r="B22" s="220"/>
      <c r="C22" s="230"/>
      <c r="D22" s="236"/>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49"/>
      <c r="AS22" s="252"/>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row>
    <row r="23" spans="1:69" ht="18" customHeight="1">
      <c r="A23" s="218"/>
      <c r="B23" s="220"/>
      <c r="C23" s="230"/>
      <c r="D23" s="236"/>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49"/>
      <c r="AS23" s="252"/>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row>
    <row r="24" spans="1:69" ht="18" customHeight="1">
      <c r="A24" s="218"/>
      <c r="B24" s="220"/>
      <c r="C24" s="230"/>
      <c r="D24" s="236"/>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49"/>
      <c r="AS24" s="252"/>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row>
    <row r="25" spans="1:69" ht="18" customHeight="1">
      <c r="A25" s="218"/>
      <c r="B25" s="220"/>
      <c r="C25" s="230"/>
      <c r="D25" s="236"/>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49"/>
      <c r="AS25" s="252"/>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row>
    <row r="26" spans="1:69" ht="18" customHeight="1">
      <c r="A26" s="218"/>
      <c r="B26" s="220"/>
      <c r="C26" s="230"/>
      <c r="D26" s="236"/>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49"/>
      <c r="AS26" s="252"/>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row>
    <row r="27" spans="1:69" ht="18" customHeight="1">
      <c r="A27" s="218"/>
      <c r="B27" s="220"/>
      <c r="C27" s="231" t="s">
        <v>900</v>
      </c>
      <c r="D27" s="237">
        <v>1</v>
      </c>
      <c r="E27" s="237" t="s">
        <v>901</v>
      </c>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52"/>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row>
    <row r="28" spans="1:69" ht="15.75" customHeight="1">
      <c r="A28" s="218"/>
      <c r="B28" s="220"/>
      <c r="C28" s="232"/>
      <c r="D28" s="238">
        <v>2</v>
      </c>
      <c r="E28" s="238" t="s">
        <v>902</v>
      </c>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1295" t="s">
        <v>493</v>
      </c>
      <c r="AN28" s="1295"/>
      <c r="AO28" s="1295"/>
      <c r="AP28" s="1297" t="s">
        <v>536</v>
      </c>
      <c r="AQ28" s="1297"/>
      <c r="AR28" s="1297"/>
      <c r="AS28" s="252"/>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row>
    <row r="29" spans="1:69" ht="13.5" customHeight="1">
      <c r="A29" s="218"/>
      <c r="B29" s="220"/>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1295"/>
      <c r="AN29" s="1295"/>
      <c r="AO29" s="1295"/>
      <c r="AP29" s="1298" t="s">
        <v>519</v>
      </c>
      <c r="AQ29" s="1299"/>
      <c r="AR29" s="1300"/>
      <c r="AS29" s="252"/>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row>
    <row r="30" spans="1:69" ht="43.5" customHeight="1">
      <c r="A30" s="218"/>
      <c r="B30" s="220"/>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1280"/>
      <c r="AN30" s="1280"/>
      <c r="AO30" s="1280"/>
      <c r="AP30" s="1280"/>
      <c r="AQ30" s="1280"/>
      <c r="AR30" s="1280"/>
      <c r="AS30" s="252"/>
      <c r="AT30" s="218"/>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row>
    <row r="31" spans="1:69" ht="9.75" customHeight="1">
      <c r="A31" s="218"/>
      <c r="B31" s="221"/>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53"/>
      <c r="AT31" s="218"/>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row>
    <row r="32" spans="1:69" ht="9.75" customHeight="1">
      <c r="A32" s="218"/>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row>
    <row r="33" spans="1:68" ht="15.75" customHeight="1">
      <c r="A33" s="218"/>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row>
    <row r="34" spans="1:68" ht="15.75" customHeight="1">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row>
    <row r="35" spans="1:68" ht="15.75" customHeight="1">
      <c r="A35" s="218"/>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row>
    <row r="36" spans="1:68" ht="15.75" customHeight="1">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row>
    <row r="37" spans="1:68" ht="15.75" customHeight="1">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row>
    <row r="38" spans="1:68" ht="15.75" customHeight="1">
      <c r="A38" s="218"/>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row>
    <row r="39" spans="1:68" ht="15.75" customHeight="1"/>
    <row r="40" spans="1:68" ht="15.75" customHeight="1"/>
    <row r="41" spans="1:68" ht="15.75" customHeight="1"/>
    <row r="42" spans="1:68" ht="15.75" customHeight="1"/>
    <row r="43" spans="1:68" ht="15.75" customHeight="1"/>
    <row r="44" spans="1:68" ht="15.75" customHeight="1"/>
    <row r="45" spans="1:68" ht="15.75" customHeight="1"/>
    <row r="46" spans="1:68" ht="15.75" customHeight="1"/>
    <row r="47" spans="1:68" ht="15.75" customHeight="1"/>
    <row r="48" spans="1:68" ht="15.75" customHeight="1"/>
    <row r="49" ht="15.75" customHeight="1"/>
    <row r="50" ht="15.75" customHeight="1"/>
    <row r="51" ht="15.75" customHeight="1"/>
    <row r="52" ht="15.75" customHeight="1"/>
  </sheetData>
  <mergeCells count="31">
    <mergeCell ref="AU5:AV6"/>
    <mergeCell ref="AM28:AO29"/>
    <mergeCell ref="AP28:AR28"/>
    <mergeCell ref="AP29:AR29"/>
    <mergeCell ref="AM30:AO30"/>
    <mergeCell ref="AP30:AR30"/>
    <mergeCell ref="AF10:AQ10"/>
    <mergeCell ref="AJ5:AK5"/>
    <mergeCell ref="B2:C3"/>
    <mergeCell ref="E10:F10"/>
    <mergeCell ref="G10:K10"/>
    <mergeCell ref="O10:P10"/>
    <mergeCell ref="Q10:U10"/>
    <mergeCell ref="C6:D6"/>
    <mergeCell ref="D8:U8"/>
    <mergeCell ref="O4:AC4"/>
    <mergeCell ref="AC8:AE8"/>
    <mergeCell ref="E9:F9"/>
    <mergeCell ref="G9:K9"/>
    <mergeCell ref="O9:P9"/>
    <mergeCell ref="Q9:U9"/>
    <mergeCell ref="AE9:AQ9"/>
    <mergeCell ref="AG4:AI4"/>
    <mergeCell ref="AJ4:AL4"/>
    <mergeCell ref="AM4:AO4"/>
    <mergeCell ref="AP4:AR4"/>
    <mergeCell ref="AK2:AM2"/>
    <mergeCell ref="AG3:AI3"/>
    <mergeCell ref="AJ3:AL3"/>
    <mergeCell ref="AM3:AO3"/>
    <mergeCell ref="AP3:AR3"/>
  </mergeCells>
  <phoneticPr fontId="3" type="Hiragana"/>
  <hyperlinks>
    <hyperlink ref="AU5" location="データ!A1" display="データ入力画面へ"/>
  </hyperlinks>
  <pageMargins left="0.50314960629921257" right="0.1094488188976378" top="0.55314960629921262" bottom="0.35629921259842523"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チェック 6">
              <controlPr defaultSize="0" autoPict="0">
                <anchor moveWithCells="1">
                  <from>
                    <xdr:col>47</xdr:col>
                    <xdr:colOff>19050</xdr:colOff>
                    <xdr:row>11</xdr:row>
                    <xdr:rowOff>9525</xdr:rowOff>
                  </from>
                  <to>
                    <xdr:col>48</xdr:col>
                    <xdr:colOff>38100</xdr:colOff>
                    <xdr:row>11</xdr:row>
                    <xdr:rowOff>219075</xdr:rowOff>
                  </to>
                </anchor>
              </controlPr>
            </control>
          </mc:Choice>
        </mc:AlternateContent>
        <mc:AlternateContent xmlns:mc="http://schemas.openxmlformats.org/markup-compatibility/2006">
          <mc:Choice Requires="x14">
            <control shapeId="2055" r:id="rId5" name="チェック 7">
              <controlPr defaultSize="0" autoPict="0">
                <anchor moveWithCells="1">
                  <from>
                    <xdr:col>47</xdr:col>
                    <xdr:colOff>19050</xdr:colOff>
                    <xdr:row>12</xdr:row>
                    <xdr:rowOff>0</xdr:rowOff>
                  </from>
                  <to>
                    <xdr:col>48</xdr:col>
                    <xdr:colOff>38100</xdr:colOff>
                    <xdr:row>12</xdr:row>
                    <xdr:rowOff>209550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60"/>
  <sheetViews>
    <sheetView showZeros="0" topLeftCell="A4" workbookViewId="0">
      <selection activeCell="C21" sqref="C21:AH22"/>
    </sheetView>
  </sheetViews>
  <sheetFormatPr defaultRowHeight="18.75"/>
  <cols>
    <col min="1" max="1" width="21.5" style="104" customWidth="1"/>
    <col min="2" max="2" width="1.125" style="104" customWidth="1"/>
    <col min="3" max="34" width="2.625" style="104" customWidth="1"/>
    <col min="35" max="35" width="1.75" style="104" customWidth="1"/>
    <col min="36" max="36" width="2.625" style="104" customWidth="1"/>
    <col min="37" max="37" width="4.75" style="104" customWidth="1"/>
    <col min="38" max="38" width="15.25" style="104" customWidth="1"/>
    <col min="39" max="39" width="4.875" style="104" customWidth="1"/>
    <col min="40" max="40" width="8.5" style="104" customWidth="1"/>
    <col min="41" max="41" width="12.125" style="104" customWidth="1"/>
    <col min="42" max="42" width="14.875" style="104" customWidth="1"/>
    <col min="43" max="57" width="2.625" style="104" customWidth="1"/>
    <col min="58" max="58" width="17.625" style="104" customWidth="1"/>
    <col min="59" max="69" width="2.625" style="104" customWidth="1"/>
    <col min="70" max="70" width="9" style="104" customWidth="1"/>
    <col min="71" max="16384" width="9" style="104"/>
  </cols>
  <sheetData>
    <row r="1" spans="1:59" ht="15.75" customHeigh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row>
    <row r="2" spans="1:59" ht="6.75" customHeight="1">
      <c r="A2" s="105"/>
      <c r="B2" s="106"/>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43"/>
      <c r="AK2" s="105"/>
      <c r="AL2" s="105"/>
      <c r="AM2" s="105"/>
      <c r="AN2" s="105"/>
      <c r="AO2" s="105"/>
      <c r="AP2" s="105"/>
      <c r="AQ2" s="105"/>
      <c r="AR2" s="105"/>
      <c r="AS2" s="105"/>
      <c r="AT2" s="105"/>
      <c r="AU2" s="105"/>
      <c r="AV2" s="105"/>
      <c r="AW2" s="105"/>
      <c r="AX2" s="105"/>
      <c r="AY2" s="105"/>
      <c r="AZ2" s="105"/>
      <c r="BA2" s="105"/>
      <c r="BB2" s="105"/>
      <c r="BC2" s="105"/>
      <c r="BD2" s="105"/>
      <c r="BE2" s="105"/>
      <c r="BF2" s="105"/>
    </row>
    <row r="3" spans="1:59" ht="15.75" customHeight="1">
      <c r="A3" s="105"/>
      <c r="B3" s="107"/>
      <c r="C3" s="1308" t="s">
        <v>415</v>
      </c>
      <c r="D3" s="1308"/>
      <c r="E3" s="1308"/>
      <c r="F3" s="1308"/>
      <c r="G3" s="111"/>
      <c r="H3" s="111"/>
      <c r="I3" s="111"/>
      <c r="J3" s="111"/>
      <c r="K3" s="111"/>
      <c r="L3" s="111"/>
      <c r="M3" s="111"/>
      <c r="N3" s="111"/>
      <c r="O3" s="111"/>
      <c r="P3" s="111"/>
      <c r="Q3" s="111"/>
      <c r="R3" s="111"/>
      <c r="S3" s="111"/>
      <c r="T3" s="111"/>
      <c r="U3" s="111"/>
      <c r="V3" s="111"/>
      <c r="W3" s="1142" t="s">
        <v>65</v>
      </c>
      <c r="X3" s="1142"/>
      <c r="Y3" s="1142"/>
      <c r="Z3" s="1142" t="s">
        <v>86</v>
      </c>
      <c r="AA3" s="1142"/>
      <c r="AB3" s="1142"/>
      <c r="AC3" s="1142" t="s">
        <v>90</v>
      </c>
      <c r="AD3" s="1142"/>
      <c r="AE3" s="1142"/>
      <c r="AF3" s="1142" t="s">
        <v>69</v>
      </c>
      <c r="AG3" s="1142"/>
      <c r="AH3" s="1142"/>
      <c r="AI3" s="111"/>
      <c r="AJ3" s="144"/>
      <c r="AK3" s="105"/>
      <c r="AL3" s="105"/>
      <c r="AM3" s="105"/>
      <c r="AN3" s="105"/>
      <c r="AO3" s="105"/>
      <c r="AP3" s="105"/>
      <c r="AQ3" s="105"/>
      <c r="AR3" s="105"/>
      <c r="AS3" s="105"/>
      <c r="AT3" s="105"/>
      <c r="AU3" s="105"/>
      <c r="AV3" s="105"/>
      <c r="AW3" s="105"/>
      <c r="AX3" s="105"/>
      <c r="AY3" s="105"/>
      <c r="AZ3" s="105"/>
      <c r="BA3" s="105"/>
      <c r="BB3" s="105"/>
      <c r="BC3" s="105"/>
      <c r="BD3" s="105"/>
      <c r="BE3" s="105"/>
      <c r="BF3" s="105"/>
      <c r="BG3" s="105"/>
    </row>
    <row r="4" spans="1:59" ht="15.75" customHeight="1">
      <c r="A4" s="105"/>
      <c r="B4" s="107"/>
      <c r="C4" s="111"/>
      <c r="D4" s="111"/>
      <c r="E4" s="111"/>
      <c r="F4" s="111"/>
      <c r="G4" s="111"/>
      <c r="H4" s="111"/>
      <c r="I4" s="111"/>
      <c r="J4" s="111"/>
      <c r="K4" s="111"/>
      <c r="L4" s="111"/>
      <c r="M4" s="111"/>
      <c r="N4" s="111"/>
      <c r="O4" s="111"/>
      <c r="P4" s="111"/>
      <c r="Q4" s="111"/>
      <c r="R4" s="111"/>
      <c r="S4" s="111"/>
      <c r="T4" s="111"/>
      <c r="U4" s="111"/>
      <c r="V4" s="111"/>
      <c r="W4" s="1144"/>
      <c r="X4" s="1144"/>
      <c r="Y4" s="1144"/>
      <c r="Z4" s="1144"/>
      <c r="AA4" s="1144"/>
      <c r="AB4" s="1144"/>
      <c r="AC4" s="1144"/>
      <c r="AD4" s="1144"/>
      <c r="AE4" s="1144"/>
      <c r="AF4" s="1144"/>
      <c r="AG4" s="1144"/>
      <c r="AH4" s="1144"/>
      <c r="AI4" s="111"/>
      <c r="AJ4" s="144"/>
      <c r="AK4" s="105"/>
      <c r="AL4" s="1173" t="s">
        <v>102</v>
      </c>
      <c r="AM4" s="1175"/>
      <c r="AN4" s="105"/>
      <c r="AO4" s="105"/>
      <c r="AP4" s="105"/>
      <c r="AQ4" s="105"/>
      <c r="AR4" s="105"/>
      <c r="AS4" s="105"/>
      <c r="AT4" s="105"/>
      <c r="AU4" s="105"/>
      <c r="AV4" s="105"/>
      <c r="AW4" s="105"/>
      <c r="AX4" s="105"/>
      <c r="AY4" s="105"/>
      <c r="AZ4" s="105"/>
      <c r="BA4" s="105"/>
      <c r="BB4" s="105"/>
      <c r="BC4" s="105"/>
      <c r="BD4" s="105"/>
      <c r="BE4" s="105"/>
      <c r="BF4" s="105"/>
      <c r="BG4" s="105"/>
    </row>
    <row r="5" spans="1:59" ht="15.75" customHeight="1">
      <c r="A5" s="105"/>
      <c r="B5" s="107"/>
      <c r="C5" s="111"/>
      <c r="D5" s="111"/>
      <c r="E5" s="111"/>
      <c r="F5" s="111"/>
      <c r="G5" s="111"/>
      <c r="H5" s="111"/>
      <c r="I5" s="111"/>
      <c r="J5" s="111"/>
      <c r="K5" s="111"/>
      <c r="L5" s="111"/>
      <c r="M5" s="111"/>
      <c r="N5" s="111"/>
      <c r="O5" s="111"/>
      <c r="P5" s="111"/>
      <c r="Q5" s="111"/>
      <c r="R5" s="111"/>
      <c r="S5" s="111"/>
      <c r="T5" s="111"/>
      <c r="U5" s="111"/>
      <c r="V5" s="111"/>
      <c r="W5" s="1144"/>
      <c r="X5" s="1144"/>
      <c r="Y5" s="1144"/>
      <c r="Z5" s="1144"/>
      <c r="AA5" s="1144"/>
      <c r="AB5" s="1144"/>
      <c r="AC5" s="1144"/>
      <c r="AD5" s="1144"/>
      <c r="AE5" s="1144"/>
      <c r="AF5" s="1144"/>
      <c r="AG5" s="1144"/>
      <c r="AH5" s="1144"/>
      <c r="AI5" s="111"/>
      <c r="AJ5" s="144"/>
      <c r="AK5" s="105"/>
      <c r="AL5" s="1176"/>
      <c r="AM5" s="1178"/>
      <c r="AN5" s="105"/>
      <c r="AO5" s="105"/>
      <c r="AP5" s="105"/>
      <c r="AQ5" s="105"/>
      <c r="AR5" s="105"/>
      <c r="AS5" s="105"/>
      <c r="AT5" s="105"/>
      <c r="AU5" s="105"/>
      <c r="AV5" s="105"/>
      <c r="AW5" s="105"/>
      <c r="AX5" s="105"/>
      <c r="AY5" s="105"/>
      <c r="AZ5" s="105"/>
      <c r="BA5" s="105"/>
      <c r="BB5" s="105"/>
      <c r="BC5" s="105"/>
      <c r="BD5" s="105"/>
      <c r="BE5" s="105"/>
      <c r="BF5" s="105"/>
      <c r="BG5" s="105"/>
    </row>
    <row r="6" spans="1:59" ht="15.75" customHeight="1">
      <c r="A6" s="105"/>
      <c r="B6" s="107"/>
      <c r="C6" s="111"/>
      <c r="D6" s="111"/>
      <c r="E6" s="111"/>
      <c r="F6" s="111"/>
      <c r="G6" s="111"/>
      <c r="H6" s="111"/>
      <c r="I6" s="111"/>
      <c r="J6" s="111"/>
      <c r="K6" s="111"/>
      <c r="L6" s="111"/>
      <c r="M6" s="111"/>
      <c r="N6" s="111"/>
      <c r="O6" s="111"/>
      <c r="P6" s="111"/>
      <c r="Q6" s="111"/>
      <c r="R6" s="111"/>
      <c r="S6" s="111"/>
      <c r="T6" s="111"/>
      <c r="U6" s="111"/>
      <c r="V6" s="111"/>
      <c r="W6" s="1144"/>
      <c r="X6" s="1144"/>
      <c r="Y6" s="1144"/>
      <c r="Z6" s="1144"/>
      <c r="AA6" s="1144"/>
      <c r="AB6" s="1144"/>
      <c r="AC6" s="1144"/>
      <c r="AD6" s="1144"/>
      <c r="AE6" s="1144"/>
      <c r="AF6" s="1144"/>
      <c r="AG6" s="1144"/>
      <c r="AH6" s="1144"/>
      <c r="AI6" s="111"/>
      <c r="AJ6" s="144"/>
      <c r="AK6" s="105"/>
      <c r="AL6" s="105"/>
      <c r="AM6" s="105"/>
      <c r="AN6" s="105"/>
      <c r="AO6" s="105"/>
      <c r="AP6" s="105"/>
      <c r="AQ6" s="105"/>
      <c r="AR6" s="105"/>
      <c r="AS6" s="105"/>
      <c r="AT6" s="105"/>
      <c r="AU6" s="105"/>
      <c r="AV6" s="105"/>
      <c r="AW6" s="105"/>
      <c r="AX6" s="105"/>
      <c r="AY6" s="105"/>
      <c r="AZ6" s="105"/>
      <c r="BA6" s="105"/>
      <c r="BB6" s="105"/>
      <c r="BC6" s="105"/>
      <c r="BD6" s="105"/>
      <c r="BE6" s="105"/>
      <c r="BF6" s="105"/>
      <c r="BG6" s="105"/>
    </row>
    <row r="7" spans="1:59" ht="11.25" customHeight="1">
      <c r="A7" s="105"/>
      <c r="B7" s="107"/>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44"/>
      <c r="AK7" s="105"/>
      <c r="AL7" s="105"/>
      <c r="AM7" s="105"/>
      <c r="AN7" s="105"/>
      <c r="AO7" s="105"/>
      <c r="AP7" s="105"/>
      <c r="AQ7" s="105"/>
      <c r="AR7" s="105"/>
      <c r="AS7" s="105"/>
      <c r="AT7" s="105"/>
      <c r="AU7" s="105"/>
      <c r="AV7" s="105"/>
      <c r="AW7" s="105"/>
      <c r="AX7" s="105"/>
      <c r="AY7" s="105"/>
      <c r="AZ7" s="105"/>
      <c r="BA7" s="105"/>
      <c r="BB7" s="105"/>
      <c r="BC7" s="105"/>
      <c r="BD7" s="105"/>
      <c r="BE7" s="105"/>
      <c r="BF7" s="105"/>
    </row>
    <row r="8" spans="1:59" ht="15.75" customHeight="1">
      <c r="A8" s="105"/>
      <c r="B8" s="107"/>
      <c r="C8" s="1239" t="s">
        <v>181</v>
      </c>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202"/>
      <c r="AJ8" s="144"/>
      <c r="AK8" s="105"/>
      <c r="AL8" s="105"/>
      <c r="AM8" s="105"/>
      <c r="AN8" s="105"/>
      <c r="AO8" s="105"/>
      <c r="AP8" s="105"/>
      <c r="AQ8" s="105"/>
      <c r="AR8" s="105"/>
      <c r="AS8" s="105"/>
      <c r="AT8" s="105"/>
      <c r="AU8" s="105"/>
      <c r="AV8" s="105"/>
      <c r="AW8" s="105"/>
      <c r="AX8" s="105"/>
      <c r="AY8" s="105"/>
      <c r="AZ8" s="105"/>
      <c r="BA8" s="105"/>
      <c r="BB8" s="105"/>
      <c r="BC8" s="105"/>
      <c r="BD8" s="105"/>
      <c r="BE8" s="105"/>
      <c r="BF8" s="105"/>
    </row>
    <row r="9" spans="1:59" ht="15.75" customHeight="1">
      <c r="A9" s="105"/>
      <c r="B9" s="107"/>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202"/>
      <c r="AJ9" s="144"/>
      <c r="AK9" s="105"/>
      <c r="AL9" s="105"/>
      <c r="AM9" s="1328"/>
      <c r="AN9" s="105"/>
      <c r="AO9" s="105"/>
      <c r="AP9" s="105"/>
      <c r="AQ9" s="105"/>
      <c r="AR9" s="105"/>
      <c r="AS9" s="105"/>
      <c r="AT9" s="105"/>
      <c r="AU9" s="105"/>
      <c r="AV9" s="105"/>
      <c r="AW9" s="105"/>
      <c r="AX9" s="105"/>
      <c r="AY9" s="105"/>
      <c r="AZ9" s="105"/>
      <c r="BA9" s="105"/>
      <c r="BB9" s="105"/>
      <c r="BC9" s="105"/>
      <c r="BD9" s="105"/>
      <c r="BE9" s="105"/>
      <c r="BF9" s="105"/>
    </row>
    <row r="10" spans="1:59" ht="6" customHeight="1">
      <c r="A10" s="105"/>
      <c r="B10" s="107"/>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44"/>
      <c r="AK10" s="105"/>
      <c r="AL10" s="105"/>
      <c r="AM10" s="1328"/>
      <c r="AN10" s="105"/>
      <c r="AO10" s="105"/>
      <c r="AP10" s="105"/>
      <c r="AQ10" s="105"/>
      <c r="AR10" s="105"/>
      <c r="AS10" s="105"/>
      <c r="AT10" s="105"/>
      <c r="AU10" s="105"/>
      <c r="AV10" s="105"/>
      <c r="AW10" s="105"/>
      <c r="AX10" s="105"/>
      <c r="AY10" s="105"/>
      <c r="AZ10" s="105"/>
      <c r="BA10" s="105"/>
      <c r="BB10" s="105"/>
      <c r="BC10" s="105"/>
      <c r="BD10" s="105"/>
      <c r="BE10" s="105"/>
      <c r="BF10" s="105"/>
    </row>
    <row r="11" spans="1:59" ht="15.75" customHeight="1">
      <c r="A11" s="105"/>
      <c r="B11" s="107"/>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43" t="s">
        <v>85</v>
      </c>
      <c r="AA11" s="1143"/>
      <c r="AB11" s="135"/>
      <c r="AC11" s="135" t="s">
        <v>170</v>
      </c>
      <c r="AD11" s="135"/>
      <c r="AE11" s="135" t="s">
        <v>838</v>
      </c>
      <c r="AF11" s="135"/>
      <c r="AG11" s="135" t="s">
        <v>506</v>
      </c>
      <c r="AH11" s="155"/>
      <c r="AI11" s="155"/>
      <c r="AJ11" s="144"/>
      <c r="AK11" s="105"/>
      <c r="AL11" s="278" t="s">
        <v>673</v>
      </c>
      <c r="AM11" s="281"/>
      <c r="AN11" s="270" t="b">
        <v>1</v>
      </c>
      <c r="AO11" s="283">
        <f>データ!K15</f>
        <v>0</v>
      </c>
      <c r="AP11" s="284">
        <f>データ!D14</f>
        <v>0</v>
      </c>
      <c r="AQ11" s="282"/>
      <c r="AR11" s="282"/>
      <c r="AS11" s="282"/>
      <c r="AT11" s="282"/>
      <c r="AU11" s="105"/>
      <c r="AV11" s="105"/>
      <c r="AW11" s="105"/>
      <c r="AX11" s="105"/>
      <c r="AY11" s="105"/>
      <c r="AZ11" s="105"/>
      <c r="BA11" s="105"/>
      <c r="BB11" s="105"/>
      <c r="BC11" s="105"/>
      <c r="BD11" s="105"/>
      <c r="BE11" s="105"/>
      <c r="BF11" s="105"/>
    </row>
    <row r="12" spans="1:59" ht="15.75" customHeight="1">
      <c r="A12" s="105"/>
      <c r="B12" s="107"/>
      <c r="C12" s="110"/>
      <c r="D12" s="110"/>
      <c r="E12" s="110"/>
      <c r="F12" s="1179" t="s">
        <v>971</v>
      </c>
      <c r="G12" s="1179"/>
      <c r="H12" s="1179"/>
      <c r="I12" s="1179"/>
      <c r="J12" s="1179"/>
      <c r="K12" s="1179"/>
      <c r="L12" s="1179"/>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44"/>
      <c r="AK12" s="105"/>
      <c r="AL12" s="278" t="s">
        <v>674</v>
      </c>
      <c r="AM12" s="281"/>
      <c r="AN12" s="270" t="b">
        <v>0</v>
      </c>
      <c r="AO12" s="283">
        <f>データ!K18</f>
        <v>0</v>
      </c>
      <c r="AP12" s="284">
        <f>データ!D17</f>
        <v>0</v>
      </c>
      <c r="AQ12" s="282"/>
      <c r="AR12" s="282"/>
      <c r="AS12" s="282"/>
      <c r="AT12" s="282"/>
      <c r="AU12" s="105"/>
      <c r="AV12" s="105"/>
      <c r="AW12" s="105"/>
      <c r="AX12" s="105"/>
      <c r="AY12" s="105"/>
      <c r="AZ12" s="105"/>
      <c r="BA12" s="105"/>
      <c r="BB12" s="105"/>
      <c r="BC12" s="105"/>
      <c r="BD12" s="105"/>
      <c r="BE12" s="105"/>
      <c r="BF12" s="105"/>
    </row>
    <row r="13" spans="1:59" ht="15.75" customHeight="1">
      <c r="A13" s="105"/>
      <c r="B13" s="107"/>
      <c r="C13" s="110"/>
      <c r="D13" s="110"/>
      <c r="E13" s="110"/>
      <c r="F13" s="1179"/>
      <c r="G13" s="1179"/>
      <c r="H13" s="1179"/>
      <c r="I13" s="1179"/>
      <c r="J13" s="1179"/>
      <c r="K13" s="1179"/>
      <c r="L13" s="1179"/>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44"/>
      <c r="AK13" s="105"/>
      <c r="AL13" s="278" t="s">
        <v>675</v>
      </c>
      <c r="AM13" s="281"/>
      <c r="AN13" s="270" t="b">
        <v>0</v>
      </c>
      <c r="AO13" s="283">
        <f>データ!K21</f>
        <v>0</v>
      </c>
      <c r="AP13" s="284">
        <f>データ!D20</f>
        <v>0</v>
      </c>
      <c r="AQ13" s="282"/>
      <c r="AR13" s="282"/>
      <c r="AS13" s="282"/>
      <c r="AT13" s="282"/>
      <c r="AU13" s="105"/>
      <c r="AV13" s="105"/>
      <c r="AW13" s="105"/>
      <c r="AX13" s="105"/>
      <c r="AY13" s="105"/>
      <c r="AZ13" s="105"/>
      <c r="BA13" s="105"/>
      <c r="BB13" s="105"/>
      <c r="BC13" s="105"/>
      <c r="BD13" s="105"/>
      <c r="BE13" s="105"/>
      <c r="BF13" s="105"/>
    </row>
    <row r="14" spans="1:59" ht="9.75" customHeight="1">
      <c r="A14" s="105"/>
      <c r="B14" s="107"/>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44"/>
      <c r="AK14" s="105"/>
      <c r="AL14" s="105"/>
      <c r="AM14" s="105"/>
      <c r="AN14" s="180"/>
      <c r="AO14" s="180"/>
      <c r="AP14" s="180"/>
      <c r="AQ14" s="282"/>
      <c r="AR14" s="282"/>
      <c r="AS14" s="282"/>
      <c r="AT14" s="282"/>
      <c r="AU14" s="105"/>
      <c r="AV14" s="105"/>
      <c r="AW14" s="105"/>
      <c r="AX14" s="105"/>
      <c r="AY14" s="105"/>
      <c r="AZ14" s="105"/>
      <c r="BA14" s="105"/>
      <c r="BB14" s="105"/>
      <c r="BC14" s="105"/>
      <c r="BD14" s="105"/>
      <c r="BE14" s="105"/>
      <c r="BF14" s="105"/>
    </row>
    <row r="15" spans="1:59" ht="15.75" customHeight="1">
      <c r="A15" s="105"/>
      <c r="B15" s="107"/>
      <c r="C15" s="110"/>
      <c r="D15" s="110"/>
      <c r="E15" s="110"/>
      <c r="F15" s="110"/>
      <c r="G15" s="110"/>
      <c r="H15" s="110"/>
      <c r="I15" s="110"/>
      <c r="J15" s="110"/>
      <c r="K15" s="110"/>
      <c r="L15" s="110"/>
      <c r="M15" s="110"/>
      <c r="N15" s="110"/>
      <c r="O15" s="110"/>
      <c r="P15" s="110"/>
      <c r="Q15" s="110"/>
      <c r="R15" s="1159" t="s">
        <v>50</v>
      </c>
      <c r="S15" s="1159"/>
      <c r="T15" s="1159"/>
      <c r="U15" s="110"/>
      <c r="V15" s="110"/>
      <c r="W15" s="110"/>
      <c r="X15" s="110"/>
      <c r="Y15" s="110"/>
      <c r="Z15" s="110"/>
      <c r="AA15" s="110"/>
      <c r="AB15" s="110"/>
      <c r="AC15" s="110"/>
      <c r="AD15" s="110"/>
      <c r="AE15" s="110"/>
      <c r="AF15" s="110"/>
      <c r="AG15" s="110"/>
      <c r="AH15" s="110"/>
      <c r="AI15" s="155"/>
      <c r="AJ15" s="144"/>
      <c r="AK15" s="105"/>
      <c r="AL15" s="279" t="str">
        <f>IF(COUNTIF(AN11:AN13,TRUE)&gt;1,"いづれかを選択してください","")</f>
        <v/>
      </c>
      <c r="AM15" s="105"/>
      <c r="AN15" s="282"/>
      <c r="AO15" s="282"/>
      <c r="AP15" s="282"/>
      <c r="AQ15" s="282"/>
      <c r="AR15" s="282"/>
      <c r="AS15" s="282"/>
      <c r="AT15" s="282"/>
      <c r="AU15" s="105"/>
      <c r="AV15" s="105"/>
      <c r="AW15" s="105"/>
      <c r="AX15" s="105"/>
      <c r="AY15" s="105"/>
      <c r="AZ15" s="105"/>
      <c r="BA15" s="105"/>
      <c r="BB15" s="105"/>
      <c r="BC15" s="105"/>
      <c r="BD15" s="105"/>
      <c r="BE15" s="105"/>
      <c r="BF15" s="105"/>
    </row>
    <row r="16" spans="1:59" ht="6.75" customHeight="1">
      <c r="A16" s="105"/>
      <c r="B16" s="107"/>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55"/>
      <c r="AJ16" s="144"/>
      <c r="AK16" s="105"/>
      <c r="AL16" s="105"/>
      <c r="AM16" s="105"/>
      <c r="AN16" s="282"/>
      <c r="AO16" s="282"/>
      <c r="AP16" s="282"/>
      <c r="AQ16" s="282"/>
      <c r="AR16" s="282"/>
      <c r="AS16" s="282"/>
      <c r="AT16" s="282"/>
      <c r="AU16" s="105"/>
      <c r="AV16" s="105"/>
      <c r="AW16" s="105"/>
      <c r="AX16" s="105"/>
      <c r="AY16" s="105"/>
      <c r="AZ16" s="105"/>
      <c r="BA16" s="105"/>
      <c r="BB16" s="105"/>
      <c r="BC16" s="105"/>
      <c r="BD16" s="105"/>
      <c r="BE16" s="105"/>
      <c r="BF16" s="105"/>
    </row>
    <row r="17" spans="1:58" ht="18.75" customHeight="1">
      <c r="A17" s="105"/>
      <c r="B17" s="107"/>
      <c r="C17" s="110"/>
      <c r="D17" s="110"/>
      <c r="E17" s="110"/>
      <c r="F17" s="110"/>
      <c r="G17" s="110"/>
      <c r="H17" s="110"/>
      <c r="I17" s="110"/>
      <c r="J17" s="110"/>
      <c r="K17" s="110"/>
      <c r="L17" s="110"/>
      <c r="M17" s="110"/>
      <c r="N17" s="110"/>
      <c r="O17" s="110"/>
      <c r="P17" s="110"/>
      <c r="Q17" s="110"/>
      <c r="R17" s="110"/>
      <c r="S17" s="1309" t="s">
        <v>74</v>
      </c>
      <c r="T17" s="1309"/>
      <c r="U17" s="1309"/>
      <c r="V17" s="1037">
        <f>データ!$D$8</f>
        <v>0</v>
      </c>
      <c r="W17" s="1037"/>
      <c r="X17" s="1037"/>
      <c r="Y17" s="1037"/>
      <c r="Z17" s="1037"/>
      <c r="AA17" s="1037"/>
      <c r="AB17" s="1037"/>
      <c r="AC17" s="1037"/>
      <c r="AD17" s="1037"/>
      <c r="AE17" s="1037"/>
      <c r="AF17" s="1037"/>
      <c r="AG17" s="1037"/>
      <c r="AH17" s="1037"/>
      <c r="AI17" s="155"/>
      <c r="AJ17" s="144"/>
      <c r="AK17" s="105"/>
      <c r="AL17" s="105"/>
      <c r="AM17" s="105"/>
      <c r="AN17" s="282"/>
      <c r="AO17" s="282"/>
      <c r="AP17" s="282"/>
      <c r="AQ17" s="282"/>
      <c r="AR17" s="282"/>
      <c r="AS17" s="282"/>
      <c r="AT17" s="282"/>
      <c r="AU17" s="105"/>
      <c r="AV17" s="105"/>
      <c r="AW17" s="105"/>
      <c r="AX17" s="105"/>
      <c r="AY17" s="105"/>
      <c r="AZ17" s="105"/>
      <c r="BA17" s="105"/>
      <c r="BB17" s="105"/>
      <c r="BC17" s="105"/>
      <c r="BD17" s="105"/>
      <c r="BE17" s="105"/>
      <c r="BF17" s="105"/>
    </row>
    <row r="18" spans="1:58" ht="6.75" customHeight="1">
      <c r="A18" s="105"/>
      <c r="B18" s="107"/>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55"/>
      <c r="AJ18" s="144"/>
      <c r="AK18" s="105"/>
      <c r="AL18" s="105"/>
      <c r="AM18" s="105"/>
      <c r="AN18" s="282"/>
      <c r="AO18" s="282"/>
      <c r="AP18" s="282"/>
      <c r="AQ18" s="282"/>
      <c r="AR18" s="282"/>
      <c r="AS18" s="282"/>
      <c r="AT18" s="282"/>
      <c r="AU18" s="105"/>
      <c r="AV18" s="105"/>
      <c r="AW18" s="105"/>
      <c r="AX18" s="105"/>
      <c r="AY18" s="105"/>
      <c r="AZ18" s="105"/>
      <c r="BA18" s="105"/>
      <c r="BB18" s="105"/>
      <c r="BC18" s="105"/>
      <c r="BD18" s="105"/>
      <c r="BE18" s="105"/>
      <c r="BF18" s="105"/>
    </row>
    <row r="19" spans="1:58" ht="17.25" customHeight="1">
      <c r="A19" s="105"/>
      <c r="B19" s="107"/>
      <c r="C19" s="110"/>
      <c r="D19" s="110"/>
      <c r="E19" s="110"/>
      <c r="F19" s="110"/>
      <c r="G19" s="110"/>
      <c r="H19" s="110"/>
      <c r="I19" s="110"/>
      <c r="J19" s="110"/>
      <c r="K19" s="110"/>
      <c r="L19" s="110"/>
      <c r="M19" s="110"/>
      <c r="N19" s="110"/>
      <c r="O19" s="110"/>
      <c r="P19" s="110"/>
      <c r="Q19" s="110"/>
      <c r="R19" s="110"/>
      <c r="S19" s="1309" t="s">
        <v>80</v>
      </c>
      <c r="T19" s="1309"/>
      <c r="U19" s="1309"/>
      <c r="V19" s="1037">
        <f>データ!$D$9</f>
        <v>0</v>
      </c>
      <c r="W19" s="1037"/>
      <c r="X19" s="1037"/>
      <c r="Y19" s="1037"/>
      <c r="Z19" s="1037"/>
      <c r="AA19" s="1037"/>
      <c r="AB19" s="1037"/>
      <c r="AC19" s="1037"/>
      <c r="AD19" s="1037"/>
      <c r="AE19" s="1037"/>
      <c r="AF19" s="1037"/>
      <c r="AG19" s="1037"/>
      <c r="AH19" s="1037"/>
      <c r="AI19" s="155"/>
      <c r="AJ19" s="144"/>
      <c r="AK19" s="105"/>
      <c r="AL19" s="105"/>
      <c r="AM19" s="105"/>
      <c r="AN19" s="282"/>
      <c r="AO19" s="282"/>
      <c r="AP19" s="282"/>
      <c r="AQ19" s="282"/>
      <c r="AR19" s="282"/>
      <c r="AS19" s="282"/>
      <c r="AT19" s="282"/>
      <c r="AU19" s="105"/>
      <c r="AV19" s="105"/>
      <c r="AW19" s="105"/>
      <c r="AX19" s="105"/>
      <c r="AY19" s="105"/>
      <c r="AZ19" s="105"/>
      <c r="BA19" s="105"/>
      <c r="BB19" s="105"/>
      <c r="BC19" s="105"/>
      <c r="BD19" s="105"/>
      <c r="BE19" s="105"/>
      <c r="BF19" s="105"/>
    </row>
    <row r="20" spans="1:58" ht="17.25" customHeight="1">
      <c r="A20" s="105"/>
      <c r="B20" s="107"/>
      <c r="C20" s="110"/>
      <c r="D20" s="110"/>
      <c r="E20" s="110"/>
      <c r="F20" s="110"/>
      <c r="G20" s="110"/>
      <c r="H20" s="110"/>
      <c r="I20" s="110"/>
      <c r="J20" s="110"/>
      <c r="K20" s="110"/>
      <c r="L20" s="110"/>
      <c r="M20" s="110"/>
      <c r="N20" s="110"/>
      <c r="O20" s="110"/>
      <c r="P20" s="110"/>
      <c r="Q20" s="110"/>
      <c r="R20" s="110"/>
      <c r="S20" s="110"/>
      <c r="T20" s="110"/>
      <c r="U20" s="110"/>
      <c r="V20" s="1310" t="str">
        <f>IF(データ!$D$11="","",データ!$D$10&amp;"   "&amp;データ!$D$11&amp;"        ㊞")</f>
        <v/>
      </c>
      <c r="W20" s="1310"/>
      <c r="X20" s="1310"/>
      <c r="Y20" s="1310"/>
      <c r="Z20" s="1310"/>
      <c r="AA20" s="1310"/>
      <c r="AB20" s="1310"/>
      <c r="AC20" s="1310"/>
      <c r="AD20" s="1310"/>
      <c r="AE20" s="1310"/>
      <c r="AF20" s="1310"/>
      <c r="AG20" s="1310"/>
      <c r="AH20" s="1310"/>
      <c r="AI20" s="155"/>
      <c r="AJ20" s="144"/>
      <c r="AK20" s="105"/>
      <c r="AL20" s="105"/>
      <c r="AM20" s="105"/>
      <c r="AN20" s="282"/>
      <c r="AO20" s="282"/>
      <c r="AP20" s="282"/>
      <c r="AQ20" s="282"/>
      <c r="AR20" s="282"/>
      <c r="AS20" s="282"/>
      <c r="AT20" s="282"/>
      <c r="AU20" s="105"/>
      <c r="AV20" s="105"/>
      <c r="AW20" s="105"/>
      <c r="AX20" s="105"/>
      <c r="AY20" s="105"/>
      <c r="AZ20" s="105"/>
      <c r="BA20" s="105"/>
      <c r="BB20" s="105"/>
      <c r="BC20" s="105"/>
      <c r="BD20" s="105"/>
      <c r="BE20" s="105"/>
      <c r="BF20" s="105"/>
    </row>
    <row r="21" spans="1:58" ht="15.75" customHeight="1">
      <c r="A21" s="105"/>
      <c r="B21" s="107"/>
      <c r="C21" s="1329" t="s">
        <v>183</v>
      </c>
      <c r="D21" s="1329"/>
      <c r="E21" s="1329"/>
      <c r="F21" s="1329"/>
      <c r="G21" s="1329"/>
      <c r="H21" s="1329"/>
      <c r="I21" s="1329"/>
      <c r="J21" s="1329"/>
      <c r="K21" s="1329"/>
      <c r="L21" s="1329"/>
      <c r="M21" s="1329"/>
      <c r="N21" s="1329"/>
      <c r="O21" s="1329"/>
      <c r="P21" s="1329"/>
      <c r="Q21" s="1329"/>
      <c r="R21" s="1329"/>
      <c r="S21" s="1329"/>
      <c r="T21" s="1329"/>
      <c r="U21" s="1329"/>
      <c r="V21" s="1329"/>
      <c r="W21" s="1329"/>
      <c r="X21" s="1329"/>
      <c r="Y21" s="1329"/>
      <c r="Z21" s="1329"/>
      <c r="AA21" s="1329"/>
      <c r="AB21" s="1329"/>
      <c r="AC21" s="1329"/>
      <c r="AD21" s="1329"/>
      <c r="AE21" s="1329"/>
      <c r="AF21" s="1329"/>
      <c r="AG21" s="1329"/>
      <c r="AH21" s="1329"/>
      <c r="AI21" s="272"/>
      <c r="AJ21" s="144"/>
      <c r="AK21" s="105"/>
      <c r="AL21" s="105"/>
      <c r="AM21" s="105"/>
      <c r="AN21" s="282"/>
      <c r="AO21" s="282"/>
      <c r="AP21" s="282"/>
      <c r="AQ21" s="282"/>
      <c r="AR21" s="282"/>
      <c r="AS21" s="282"/>
      <c r="AT21" s="282"/>
      <c r="AU21" s="105"/>
      <c r="AV21" s="105"/>
      <c r="AW21" s="105"/>
      <c r="AX21" s="105"/>
      <c r="AY21" s="105"/>
      <c r="AZ21" s="105"/>
      <c r="BA21" s="105"/>
      <c r="BB21" s="105"/>
      <c r="BC21" s="105"/>
      <c r="BD21" s="105"/>
      <c r="BE21" s="105"/>
      <c r="BF21" s="105"/>
    </row>
    <row r="22" spans="1:58" ht="15.75" customHeight="1">
      <c r="A22" s="105"/>
      <c r="B22" s="107"/>
      <c r="C22" s="1329"/>
      <c r="D22" s="1329"/>
      <c r="E22" s="1329"/>
      <c r="F22" s="1329"/>
      <c r="G22" s="1329"/>
      <c r="H22" s="1329"/>
      <c r="I22" s="1329"/>
      <c r="J22" s="1329"/>
      <c r="K22" s="1329"/>
      <c r="L22" s="1329"/>
      <c r="M22" s="1329"/>
      <c r="N22" s="1329"/>
      <c r="O22" s="1329"/>
      <c r="P22" s="1329"/>
      <c r="Q22" s="1329"/>
      <c r="R22" s="1329"/>
      <c r="S22" s="1329"/>
      <c r="T22" s="1329"/>
      <c r="U22" s="1329"/>
      <c r="V22" s="1329"/>
      <c r="W22" s="1329"/>
      <c r="X22" s="1329"/>
      <c r="Y22" s="1329"/>
      <c r="Z22" s="1329"/>
      <c r="AA22" s="1329"/>
      <c r="AB22" s="1329"/>
      <c r="AC22" s="1329"/>
      <c r="AD22" s="1329"/>
      <c r="AE22" s="1329"/>
      <c r="AF22" s="1329"/>
      <c r="AG22" s="1329"/>
      <c r="AH22" s="1329"/>
      <c r="AI22" s="272"/>
      <c r="AJ22" s="144"/>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row>
    <row r="23" spans="1:58" ht="15.75" customHeight="1">
      <c r="A23" s="105"/>
      <c r="B23" s="107"/>
      <c r="C23" s="272"/>
      <c r="D23" s="272"/>
      <c r="E23" s="1145" t="s">
        <v>196</v>
      </c>
      <c r="F23" s="1145"/>
      <c r="G23" s="1145"/>
      <c r="H23" s="1145"/>
      <c r="I23" s="1145"/>
      <c r="J23" s="1145"/>
      <c r="K23" s="1145"/>
      <c r="L23" s="1145"/>
      <c r="M23" s="1145"/>
      <c r="N23" s="1145"/>
      <c r="O23" s="1145"/>
      <c r="P23" s="1145"/>
      <c r="Q23" s="1145"/>
      <c r="R23" s="1145"/>
      <c r="S23" s="1145"/>
      <c r="T23" s="1145"/>
      <c r="U23" s="1145"/>
      <c r="V23" s="1145"/>
      <c r="W23" s="1145"/>
      <c r="X23" s="1145"/>
      <c r="Y23" s="1145"/>
      <c r="Z23" s="1145"/>
      <c r="AA23" s="1145"/>
      <c r="AB23" s="1145"/>
      <c r="AC23" s="1145"/>
      <c r="AD23" s="1145"/>
      <c r="AE23" s="1145"/>
      <c r="AF23" s="1145"/>
      <c r="AG23" s="1145"/>
      <c r="AH23" s="272"/>
      <c r="AI23" s="272"/>
      <c r="AJ23" s="144"/>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row>
    <row r="24" spans="1:58" ht="15.75" customHeight="1">
      <c r="A24" s="105"/>
      <c r="B24" s="107"/>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44"/>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row>
    <row r="25" spans="1:58" ht="33.75" customHeight="1">
      <c r="A25" s="105"/>
      <c r="B25" s="107"/>
      <c r="C25" s="110"/>
      <c r="D25" s="1311" t="s">
        <v>595</v>
      </c>
      <c r="E25" s="1311"/>
      <c r="F25" s="1311"/>
      <c r="G25" s="1311"/>
      <c r="H25" s="1311"/>
      <c r="I25" s="1312">
        <f>データ!$D$6</f>
        <v>0</v>
      </c>
      <c r="J25" s="1312"/>
      <c r="K25" s="1312"/>
      <c r="L25" s="1312"/>
      <c r="M25" s="1312"/>
      <c r="N25" s="1312"/>
      <c r="O25" s="1312"/>
      <c r="P25" s="1312"/>
      <c r="Q25" s="1312"/>
      <c r="R25" s="1312"/>
      <c r="S25" s="1313"/>
      <c r="T25" s="1311" t="s">
        <v>446</v>
      </c>
      <c r="U25" s="1311"/>
      <c r="V25" s="1311"/>
      <c r="W25" s="1311"/>
      <c r="X25" s="1314">
        <f>データ!$F$15</f>
        <v>0</v>
      </c>
      <c r="Y25" s="1315"/>
      <c r="Z25" s="1315"/>
      <c r="AA25" s="1315"/>
      <c r="AB25" s="1315"/>
      <c r="AC25" s="277" t="s">
        <v>199</v>
      </c>
      <c r="AD25" s="1316">
        <f>IFERROR(VLOOKUP(TRUE,$AN$11:$AP$13,2,FALSE),"")</f>
        <v>0</v>
      </c>
      <c r="AE25" s="1316"/>
      <c r="AF25" s="1316"/>
      <c r="AG25" s="1316"/>
      <c r="AH25" s="1317"/>
      <c r="AI25" s="110"/>
      <c r="AJ25" s="144"/>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row>
    <row r="26" spans="1:58" ht="24" customHeight="1">
      <c r="A26" s="105"/>
      <c r="B26" s="107"/>
      <c r="C26" s="110"/>
      <c r="D26" s="1311" t="s">
        <v>201</v>
      </c>
      <c r="E26" s="1311"/>
      <c r="F26" s="1311"/>
      <c r="G26" s="1311"/>
      <c r="H26" s="1311"/>
      <c r="I26" s="1318">
        <f>データ!$F$13</f>
        <v>0</v>
      </c>
      <c r="J26" s="1318"/>
      <c r="K26" s="1318"/>
      <c r="L26" s="1318"/>
      <c r="M26" s="1318"/>
      <c r="N26" s="1318"/>
      <c r="O26" s="1318"/>
      <c r="P26" s="1318"/>
      <c r="Q26" s="1318"/>
      <c r="R26" s="1318"/>
      <c r="S26" s="1319"/>
      <c r="T26" s="1311" t="s">
        <v>207</v>
      </c>
      <c r="U26" s="1311"/>
      <c r="V26" s="1311"/>
      <c r="W26" s="1311"/>
      <c r="X26" s="1320">
        <f>IFERROR(VLOOKUP(TRUE,$AN$11:$AP$13,3,FALSE),"")</f>
        <v>0</v>
      </c>
      <c r="Y26" s="1320"/>
      <c r="Z26" s="1320"/>
      <c r="AA26" s="1320"/>
      <c r="AB26" s="1320"/>
      <c r="AC26" s="1320"/>
      <c r="AD26" s="1320"/>
      <c r="AE26" s="1320"/>
      <c r="AF26" s="1320"/>
      <c r="AG26" s="1320"/>
      <c r="AH26" s="1320"/>
      <c r="AI26" s="110"/>
      <c r="AJ26" s="144"/>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row>
    <row r="27" spans="1:58" ht="24" customHeight="1">
      <c r="A27" s="105"/>
      <c r="B27" s="107"/>
      <c r="C27" s="110"/>
      <c r="D27" s="1321" t="s">
        <v>190</v>
      </c>
      <c r="E27" s="1321"/>
      <c r="F27" s="1321"/>
      <c r="G27" s="1321"/>
      <c r="H27" s="1321"/>
      <c r="I27" s="1321"/>
      <c r="J27" s="1321"/>
      <c r="K27" s="1322"/>
      <c r="L27" s="1322"/>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10"/>
      <c r="AJ27" s="144"/>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row>
    <row r="28" spans="1:58" ht="15.75" customHeight="1">
      <c r="A28" s="105"/>
      <c r="B28" s="107"/>
      <c r="C28" s="110"/>
      <c r="D28" s="1323"/>
      <c r="E28" s="1324"/>
      <c r="F28" s="1324"/>
      <c r="G28" s="1324"/>
      <c r="H28" s="1324"/>
      <c r="I28" s="1324"/>
      <c r="J28" s="1324"/>
      <c r="K28" s="1324"/>
      <c r="L28" s="1324"/>
      <c r="M28" s="1324"/>
      <c r="N28" s="1324"/>
      <c r="O28" s="1324"/>
      <c r="P28" s="1324"/>
      <c r="Q28" s="1324"/>
      <c r="R28" s="1324"/>
      <c r="S28" s="1324"/>
      <c r="T28" s="1324"/>
      <c r="U28" s="1324"/>
      <c r="V28" s="1324"/>
      <c r="W28" s="1324"/>
      <c r="X28" s="1324"/>
      <c r="Y28" s="1324"/>
      <c r="Z28" s="1324"/>
      <c r="AA28" s="1324"/>
      <c r="AB28" s="1324"/>
      <c r="AC28" s="1324"/>
      <c r="AD28" s="1324"/>
      <c r="AE28" s="1324"/>
      <c r="AF28" s="1324"/>
      <c r="AG28" s="1324"/>
      <c r="AH28" s="1325"/>
      <c r="AI28" s="110"/>
      <c r="AJ28" s="144"/>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row>
    <row r="29" spans="1:58" ht="15.75" customHeight="1">
      <c r="A29" s="105"/>
      <c r="B29" s="107"/>
      <c r="C29" s="110"/>
      <c r="D29" s="1326"/>
      <c r="E29" s="1196"/>
      <c r="F29" s="1196"/>
      <c r="G29" s="1196"/>
      <c r="H29" s="1196"/>
      <c r="I29" s="1196"/>
      <c r="J29" s="1196"/>
      <c r="K29" s="1196"/>
      <c r="L29" s="1196"/>
      <c r="M29" s="1196"/>
      <c r="N29" s="1196"/>
      <c r="O29" s="1196"/>
      <c r="P29" s="1196"/>
      <c r="Q29" s="1196"/>
      <c r="R29" s="1196"/>
      <c r="S29" s="1196"/>
      <c r="T29" s="1196"/>
      <c r="U29" s="1196"/>
      <c r="V29" s="1196"/>
      <c r="W29" s="1196"/>
      <c r="X29" s="1196"/>
      <c r="Y29" s="1196"/>
      <c r="Z29" s="1196"/>
      <c r="AA29" s="1196"/>
      <c r="AB29" s="1196"/>
      <c r="AC29" s="1196"/>
      <c r="AD29" s="1196"/>
      <c r="AE29" s="1196"/>
      <c r="AF29" s="1196"/>
      <c r="AG29" s="1196"/>
      <c r="AH29" s="1327"/>
      <c r="AI29" s="110"/>
      <c r="AJ29" s="144"/>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row>
    <row r="30" spans="1:58" ht="15.75" customHeight="1">
      <c r="A30" s="105"/>
      <c r="B30" s="107"/>
      <c r="C30" s="110"/>
      <c r="D30" s="1326"/>
      <c r="E30" s="1196"/>
      <c r="F30" s="1196"/>
      <c r="G30" s="1196"/>
      <c r="H30" s="1196"/>
      <c r="I30" s="1196"/>
      <c r="J30" s="1196"/>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327"/>
      <c r="AI30" s="110"/>
      <c r="AJ30" s="144"/>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row>
    <row r="31" spans="1:58" ht="15.75" customHeight="1">
      <c r="A31" s="105"/>
      <c r="B31" s="107"/>
      <c r="C31" s="110"/>
      <c r="D31" s="1326"/>
      <c r="E31" s="1196"/>
      <c r="F31" s="1196"/>
      <c r="G31" s="1196"/>
      <c r="H31" s="1196"/>
      <c r="I31" s="1196"/>
      <c r="J31" s="1196"/>
      <c r="K31" s="1196"/>
      <c r="L31" s="1196"/>
      <c r="M31" s="1196"/>
      <c r="N31" s="1196"/>
      <c r="O31" s="1196"/>
      <c r="P31" s="1196"/>
      <c r="Q31" s="1196"/>
      <c r="R31" s="1196"/>
      <c r="S31" s="1196"/>
      <c r="T31" s="1196"/>
      <c r="U31" s="1196"/>
      <c r="V31" s="1196"/>
      <c r="W31" s="1196"/>
      <c r="X31" s="1196"/>
      <c r="Y31" s="1196"/>
      <c r="Z31" s="1196"/>
      <c r="AA31" s="1196"/>
      <c r="AB31" s="1196"/>
      <c r="AC31" s="1196"/>
      <c r="AD31" s="1196"/>
      <c r="AE31" s="1196"/>
      <c r="AF31" s="1196"/>
      <c r="AG31" s="1196"/>
      <c r="AH31" s="1327"/>
      <c r="AI31" s="110"/>
      <c r="AJ31" s="144"/>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row>
    <row r="32" spans="1:58" ht="15.75" customHeight="1">
      <c r="A32" s="105"/>
      <c r="B32" s="107"/>
      <c r="C32" s="110"/>
      <c r="D32" s="1326"/>
      <c r="E32" s="1196"/>
      <c r="F32" s="1196"/>
      <c r="G32" s="1196"/>
      <c r="H32" s="1196"/>
      <c r="I32" s="1196"/>
      <c r="J32" s="1196"/>
      <c r="K32" s="1196"/>
      <c r="L32" s="1196"/>
      <c r="M32" s="1196"/>
      <c r="N32" s="1196"/>
      <c r="O32" s="1196"/>
      <c r="P32" s="1196"/>
      <c r="Q32" s="1196"/>
      <c r="R32" s="1196"/>
      <c r="S32" s="1196"/>
      <c r="T32" s="1196"/>
      <c r="U32" s="1196"/>
      <c r="V32" s="1196"/>
      <c r="W32" s="1196"/>
      <c r="X32" s="1196"/>
      <c r="Y32" s="1196"/>
      <c r="Z32" s="1196"/>
      <c r="AA32" s="1196"/>
      <c r="AB32" s="1196"/>
      <c r="AC32" s="1196"/>
      <c r="AD32" s="1196"/>
      <c r="AE32" s="1196"/>
      <c r="AF32" s="1196"/>
      <c r="AG32" s="1196"/>
      <c r="AH32" s="1327"/>
      <c r="AI32" s="110"/>
      <c r="AJ32" s="144"/>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row>
    <row r="33" spans="1:58" ht="15.75" customHeight="1">
      <c r="A33" s="105"/>
      <c r="B33" s="107"/>
      <c r="C33" s="110"/>
      <c r="D33" s="1326"/>
      <c r="E33" s="1196"/>
      <c r="F33" s="1196"/>
      <c r="G33" s="1196"/>
      <c r="H33" s="1196"/>
      <c r="I33" s="1196"/>
      <c r="J33" s="1196"/>
      <c r="K33" s="1196"/>
      <c r="L33" s="1196"/>
      <c r="M33" s="1196"/>
      <c r="N33" s="1196"/>
      <c r="O33" s="1196"/>
      <c r="P33" s="1196"/>
      <c r="Q33" s="1196"/>
      <c r="R33" s="1196"/>
      <c r="S33" s="1196"/>
      <c r="T33" s="1196"/>
      <c r="U33" s="1196"/>
      <c r="V33" s="1196"/>
      <c r="W33" s="1196"/>
      <c r="X33" s="1196"/>
      <c r="Y33" s="1196"/>
      <c r="Z33" s="1196"/>
      <c r="AA33" s="1196"/>
      <c r="AB33" s="1196"/>
      <c r="AC33" s="1196"/>
      <c r="AD33" s="1196"/>
      <c r="AE33" s="1196"/>
      <c r="AF33" s="1196"/>
      <c r="AG33" s="1196"/>
      <c r="AH33" s="1327"/>
      <c r="AI33" s="110"/>
      <c r="AJ33" s="144"/>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row>
    <row r="34" spans="1:58" ht="15.75" customHeight="1">
      <c r="A34" s="105"/>
      <c r="B34" s="107"/>
      <c r="C34" s="110"/>
      <c r="D34" s="1326"/>
      <c r="E34" s="1196"/>
      <c r="F34" s="1196"/>
      <c r="G34" s="1196"/>
      <c r="H34" s="1196"/>
      <c r="I34" s="1196"/>
      <c r="J34" s="1196"/>
      <c r="K34" s="1196"/>
      <c r="L34" s="1196"/>
      <c r="M34" s="1196"/>
      <c r="N34" s="1196"/>
      <c r="O34" s="1196"/>
      <c r="P34" s="1196"/>
      <c r="Q34" s="1196"/>
      <c r="R34" s="1196"/>
      <c r="S34" s="1196"/>
      <c r="T34" s="1196"/>
      <c r="U34" s="1196"/>
      <c r="V34" s="1196"/>
      <c r="W34" s="1196"/>
      <c r="X34" s="1196"/>
      <c r="Y34" s="1196"/>
      <c r="Z34" s="1196"/>
      <c r="AA34" s="1196"/>
      <c r="AB34" s="1196"/>
      <c r="AC34" s="1196"/>
      <c r="AD34" s="1196"/>
      <c r="AE34" s="1196"/>
      <c r="AF34" s="1196"/>
      <c r="AG34" s="1196"/>
      <c r="AH34" s="1327"/>
      <c r="AI34" s="110"/>
      <c r="AJ34" s="144"/>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row>
    <row r="35" spans="1:58" ht="15.75" customHeight="1">
      <c r="A35" s="105"/>
      <c r="B35" s="107"/>
      <c r="C35" s="110"/>
      <c r="D35" s="1326"/>
      <c r="E35" s="1196"/>
      <c r="F35" s="1196"/>
      <c r="G35" s="1196"/>
      <c r="H35" s="1196"/>
      <c r="I35" s="1196"/>
      <c r="J35" s="1196"/>
      <c r="K35" s="1196"/>
      <c r="L35" s="1196"/>
      <c r="M35" s="1196"/>
      <c r="N35" s="1196"/>
      <c r="O35" s="1196"/>
      <c r="P35" s="1196"/>
      <c r="Q35" s="1196"/>
      <c r="R35" s="1196"/>
      <c r="S35" s="1196"/>
      <c r="T35" s="1196"/>
      <c r="U35" s="1196"/>
      <c r="V35" s="1196"/>
      <c r="W35" s="1196"/>
      <c r="X35" s="1196"/>
      <c r="Y35" s="1196"/>
      <c r="Z35" s="1196"/>
      <c r="AA35" s="1196"/>
      <c r="AB35" s="1196"/>
      <c r="AC35" s="1196"/>
      <c r="AD35" s="1196"/>
      <c r="AE35" s="1196"/>
      <c r="AF35" s="1196"/>
      <c r="AG35" s="1196"/>
      <c r="AH35" s="1327"/>
      <c r="AI35" s="110"/>
      <c r="AJ35" s="144"/>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row>
    <row r="36" spans="1:58" ht="15.75" customHeight="1">
      <c r="A36" s="105"/>
      <c r="B36" s="107"/>
      <c r="C36" s="110"/>
      <c r="D36" s="1326"/>
      <c r="E36" s="1196"/>
      <c r="F36" s="1196"/>
      <c r="G36" s="1196"/>
      <c r="H36" s="1196"/>
      <c r="I36" s="1196"/>
      <c r="J36" s="1196"/>
      <c r="K36" s="1196"/>
      <c r="L36" s="1196"/>
      <c r="M36" s="1196"/>
      <c r="N36" s="1196"/>
      <c r="O36" s="1196"/>
      <c r="P36" s="1196"/>
      <c r="Q36" s="1196"/>
      <c r="R36" s="1196"/>
      <c r="S36" s="1196"/>
      <c r="T36" s="1196"/>
      <c r="U36" s="1196"/>
      <c r="V36" s="1196"/>
      <c r="W36" s="1196"/>
      <c r="X36" s="1196"/>
      <c r="Y36" s="1196"/>
      <c r="Z36" s="1196"/>
      <c r="AA36" s="1196"/>
      <c r="AB36" s="1196"/>
      <c r="AC36" s="1196"/>
      <c r="AD36" s="1196"/>
      <c r="AE36" s="1196"/>
      <c r="AF36" s="1196"/>
      <c r="AG36" s="1196"/>
      <c r="AH36" s="1327"/>
      <c r="AI36" s="110"/>
      <c r="AJ36" s="144"/>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row>
    <row r="37" spans="1:58" ht="15.75" customHeight="1">
      <c r="A37" s="105"/>
      <c r="B37" s="107"/>
      <c r="C37" s="110"/>
      <c r="D37" s="1326"/>
      <c r="E37" s="1196"/>
      <c r="F37" s="1196"/>
      <c r="G37" s="1196"/>
      <c r="H37" s="1196"/>
      <c r="I37" s="1196"/>
      <c r="J37" s="1196"/>
      <c r="K37" s="1196"/>
      <c r="L37" s="1196"/>
      <c r="M37" s="1196"/>
      <c r="N37" s="1196"/>
      <c r="O37" s="1196"/>
      <c r="P37" s="1196"/>
      <c r="Q37" s="1196"/>
      <c r="R37" s="1196"/>
      <c r="S37" s="1196"/>
      <c r="T37" s="1196"/>
      <c r="U37" s="1196"/>
      <c r="V37" s="1196"/>
      <c r="W37" s="1196"/>
      <c r="X37" s="1196"/>
      <c r="Y37" s="1196"/>
      <c r="Z37" s="1196"/>
      <c r="AA37" s="1196"/>
      <c r="AB37" s="1196"/>
      <c r="AC37" s="1196"/>
      <c r="AD37" s="1196"/>
      <c r="AE37" s="1196"/>
      <c r="AF37" s="1196"/>
      <c r="AG37" s="1196"/>
      <c r="AH37" s="1327"/>
      <c r="AI37" s="110"/>
      <c r="AJ37" s="144"/>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row>
    <row r="38" spans="1:58" ht="15.75" customHeight="1">
      <c r="A38" s="105"/>
      <c r="B38" s="107"/>
      <c r="C38" s="110"/>
      <c r="D38" s="132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327"/>
      <c r="AI38" s="110"/>
      <c r="AJ38" s="144"/>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row>
    <row r="39" spans="1:58" ht="15.75" customHeight="1">
      <c r="A39" s="105"/>
      <c r="B39" s="107"/>
      <c r="C39" s="110"/>
      <c r="D39" s="1326"/>
      <c r="E39" s="1196"/>
      <c r="F39" s="1196"/>
      <c r="G39" s="1196"/>
      <c r="H39" s="1196"/>
      <c r="I39" s="1196"/>
      <c r="J39" s="1196"/>
      <c r="K39" s="1196"/>
      <c r="L39" s="1196"/>
      <c r="M39" s="1196"/>
      <c r="N39" s="1196"/>
      <c r="O39" s="1196"/>
      <c r="P39" s="1196"/>
      <c r="Q39" s="1196"/>
      <c r="R39" s="1196"/>
      <c r="S39" s="1196"/>
      <c r="T39" s="1196"/>
      <c r="U39" s="1196"/>
      <c r="V39" s="1196"/>
      <c r="W39" s="1196"/>
      <c r="X39" s="1196"/>
      <c r="Y39" s="1196"/>
      <c r="Z39" s="1196"/>
      <c r="AA39" s="1196"/>
      <c r="AB39" s="1196"/>
      <c r="AC39" s="1196"/>
      <c r="AD39" s="1196"/>
      <c r="AE39" s="1196"/>
      <c r="AF39" s="1196"/>
      <c r="AG39" s="1196"/>
      <c r="AH39" s="1327"/>
      <c r="AI39" s="110"/>
      <c r="AJ39" s="144"/>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row>
    <row r="40" spans="1:58" ht="15.75" customHeight="1">
      <c r="A40" s="105"/>
      <c r="B40" s="107"/>
      <c r="C40" s="110"/>
      <c r="D40" s="1326"/>
      <c r="E40" s="1196"/>
      <c r="F40" s="1196"/>
      <c r="G40" s="1196"/>
      <c r="H40" s="1196"/>
      <c r="I40" s="1196"/>
      <c r="J40" s="1196"/>
      <c r="K40" s="1196"/>
      <c r="L40" s="1196"/>
      <c r="M40" s="1196"/>
      <c r="N40" s="1196"/>
      <c r="O40" s="1196"/>
      <c r="P40" s="1196"/>
      <c r="Q40" s="1196"/>
      <c r="R40" s="1196"/>
      <c r="S40" s="1196"/>
      <c r="T40" s="1196"/>
      <c r="U40" s="1196"/>
      <c r="V40" s="1196"/>
      <c r="W40" s="1196"/>
      <c r="X40" s="1196"/>
      <c r="Y40" s="1196"/>
      <c r="Z40" s="1196"/>
      <c r="AA40" s="1196"/>
      <c r="AB40" s="1196"/>
      <c r="AC40" s="1196"/>
      <c r="AD40" s="1196"/>
      <c r="AE40" s="1196"/>
      <c r="AF40" s="1196"/>
      <c r="AG40" s="1196"/>
      <c r="AH40" s="1327"/>
      <c r="AI40" s="110"/>
      <c r="AJ40" s="144"/>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row>
    <row r="41" spans="1:58" ht="15.75" customHeight="1">
      <c r="A41" s="105"/>
      <c r="B41" s="107"/>
      <c r="C41" s="110"/>
      <c r="D41" s="1326"/>
      <c r="E41" s="1196"/>
      <c r="F41" s="1196"/>
      <c r="G41" s="1196"/>
      <c r="H41" s="1196"/>
      <c r="I41" s="1196"/>
      <c r="J41" s="1196"/>
      <c r="K41" s="1196"/>
      <c r="L41" s="1196"/>
      <c r="M41" s="1196"/>
      <c r="N41" s="1196"/>
      <c r="O41" s="1196"/>
      <c r="P41" s="1196"/>
      <c r="Q41" s="1196"/>
      <c r="R41" s="1196"/>
      <c r="S41" s="1196"/>
      <c r="T41" s="1196"/>
      <c r="U41" s="1196"/>
      <c r="V41" s="1196"/>
      <c r="W41" s="1196"/>
      <c r="X41" s="1196"/>
      <c r="Y41" s="1196"/>
      <c r="Z41" s="1196"/>
      <c r="AA41" s="1196"/>
      <c r="AB41" s="1196"/>
      <c r="AC41" s="1196"/>
      <c r="AD41" s="1196"/>
      <c r="AE41" s="1196"/>
      <c r="AF41" s="1196"/>
      <c r="AG41" s="1196"/>
      <c r="AH41" s="1327"/>
      <c r="AI41" s="110"/>
      <c r="AJ41" s="144"/>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row>
    <row r="42" spans="1:58" ht="15.75" customHeight="1">
      <c r="A42" s="105"/>
      <c r="B42" s="107"/>
      <c r="C42" s="110"/>
      <c r="D42" s="1326"/>
      <c r="E42" s="1196"/>
      <c r="F42" s="1196"/>
      <c r="G42" s="1196"/>
      <c r="H42" s="1196"/>
      <c r="I42" s="1196"/>
      <c r="J42" s="1196"/>
      <c r="K42" s="1196"/>
      <c r="L42" s="1196"/>
      <c r="M42" s="1196"/>
      <c r="N42" s="1196"/>
      <c r="O42" s="1196"/>
      <c r="P42" s="1196"/>
      <c r="Q42" s="1196"/>
      <c r="R42" s="1196"/>
      <c r="S42" s="1196"/>
      <c r="T42" s="1196"/>
      <c r="U42" s="1196"/>
      <c r="V42" s="1196"/>
      <c r="W42" s="1196"/>
      <c r="X42" s="1196"/>
      <c r="Y42" s="1196"/>
      <c r="Z42" s="1196"/>
      <c r="AA42" s="1196"/>
      <c r="AB42" s="1196"/>
      <c r="AC42" s="1196"/>
      <c r="AD42" s="1196"/>
      <c r="AE42" s="1196"/>
      <c r="AF42" s="1196"/>
      <c r="AG42" s="1196"/>
      <c r="AH42" s="1327"/>
      <c r="AI42" s="110"/>
      <c r="AJ42" s="144"/>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row>
    <row r="43" spans="1:58" ht="15.75" customHeight="1">
      <c r="A43" s="105"/>
      <c r="B43" s="107"/>
      <c r="C43" s="110"/>
      <c r="D43" s="1326"/>
      <c r="E43" s="1196"/>
      <c r="F43" s="1196"/>
      <c r="G43" s="1196"/>
      <c r="H43" s="1196"/>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327"/>
      <c r="AI43" s="110"/>
      <c r="AJ43" s="144"/>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row>
    <row r="44" spans="1:58" ht="15.75" customHeight="1">
      <c r="A44" s="105"/>
      <c r="B44" s="107"/>
      <c r="C44" s="110"/>
      <c r="D44" s="1326"/>
      <c r="E44" s="1196"/>
      <c r="F44" s="1196"/>
      <c r="G44" s="1196"/>
      <c r="H44" s="1196"/>
      <c r="I44" s="1196"/>
      <c r="J44" s="1196"/>
      <c r="K44" s="1196"/>
      <c r="L44" s="1196"/>
      <c r="M44" s="1196"/>
      <c r="N44" s="1196"/>
      <c r="O44" s="1196"/>
      <c r="P44" s="1196"/>
      <c r="Q44" s="1196"/>
      <c r="R44" s="1196"/>
      <c r="S44" s="1196"/>
      <c r="T44" s="1196"/>
      <c r="U44" s="1196"/>
      <c r="V44" s="1196"/>
      <c r="W44" s="1196"/>
      <c r="X44" s="1196"/>
      <c r="Y44" s="1196"/>
      <c r="Z44" s="1196"/>
      <c r="AA44" s="1196"/>
      <c r="AB44" s="1196"/>
      <c r="AC44" s="1196"/>
      <c r="AD44" s="1196"/>
      <c r="AE44" s="1196"/>
      <c r="AF44" s="1196"/>
      <c r="AG44" s="1196"/>
      <c r="AH44" s="1327"/>
      <c r="AI44" s="110"/>
      <c r="AJ44" s="144"/>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row>
    <row r="45" spans="1:58" ht="15.75" customHeight="1">
      <c r="A45" s="105"/>
      <c r="B45" s="107"/>
      <c r="C45" s="110"/>
      <c r="D45" s="1330"/>
      <c r="E45" s="1331"/>
      <c r="F45" s="1331"/>
      <c r="G45" s="1331"/>
      <c r="H45" s="1331"/>
      <c r="I45" s="1331"/>
      <c r="J45" s="1331"/>
      <c r="K45" s="1331"/>
      <c r="L45" s="1331"/>
      <c r="M45" s="1331"/>
      <c r="N45" s="1331"/>
      <c r="O45" s="1331"/>
      <c r="P45" s="1331"/>
      <c r="Q45" s="1331"/>
      <c r="R45" s="1331"/>
      <c r="S45" s="1331"/>
      <c r="T45" s="1331"/>
      <c r="U45" s="1331"/>
      <c r="V45" s="1331"/>
      <c r="W45" s="1331"/>
      <c r="X45" s="1331"/>
      <c r="Y45" s="1331"/>
      <c r="Z45" s="1331"/>
      <c r="AA45" s="1331"/>
      <c r="AB45" s="1331"/>
      <c r="AC45" s="1331"/>
      <c r="AD45" s="1331"/>
      <c r="AE45" s="1331"/>
      <c r="AF45" s="1331"/>
      <c r="AG45" s="1331"/>
      <c r="AH45" s="1332"/>
      <c r="AI45" s="110"/>
      <c r="AJ45" s="144"/>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row>
    <row r="46" spans="1:58" ht="15.75" customHeight="1">
      <c r="A46" s="105"/>
      <c r="B46" s="107"/>
      <c r="C46" s="110"/>
      <c r="D46" s="1333" t="s">
        <v>192</v>
      </c>
      <c r="E46" s="1333"/>
      <c r="F46" s="232" t="s">
        <v>135</v>
      </c>
      <c r="G46" s="232"/>
      <c r="H46" s="232"/>
      <c r="I46" s="232"/>
      <c r="J46" s="232"/>
      <c r="K46" s="276"/>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110"/>
      <c r="AJ46" s="144"/>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row>
    <row r="47" spans="1:58" ht="15.75" customHeight="1">
      <c r="A47" s="105"/>
      <c r="B47" s="107"/>
      <c r="C47" s="110"/>
      <c r="D47" s="232"/>
      <c r="E47" s="232"/>
      <c r="F47" s="232" t="s">
        <v>197</v>
      </c>
      <c r="G47" s="232"/>
      <c r="H47" s="232"/>
      <c r="I47" s="232"/>
      <c r="J47" s="232"/>
      <c r="K47" s="276"/>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110"/>
      <c r="AJ47" s="144"/>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row>
    <row r="48" spans="1:58" ht="9.75" customHeight="1">
      <c r="A48" s="105"/>
      <c r="B48" s="107"/>
      <c r="C48" s="111"/>
      <c r="D48" s="111"/>
      <c r="E48" s="111"/>
      <c r="F48" s="110"/>
      <c r="G48" s="111"/>
      <c r="H48" s="111"/>
      <c r="I48" s="111"/>
      <c r="J48" s="111"/>
      <c r="K48" s="110"/>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44"/>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row>
    <row r="49" spans="1:58" ht="24" customHeight="1">
      <c r="A49" s="105"/>
      <c r="B49" s="107"/>
      <c r="C49" s="111"/>
      <c r="D49" s="111"/>
      <c r="E49" s="111"/>
      <c r="F49" s="110"/>
      <c r="G49" s="111"/>
      <c r="H49" s="111"/>
      <c r="I49" s="111"/>
      <c r="J49" s="111"/>
      <c r="K49" s="111"/>
      <c r="L49" s="111"/>
      <c r="M49" s="111"/>
      <c r="N49" s="111"/>
      <c r="O49" s="111"/>
      <c r="P49" s="111"/>
      <c r="Q49" s="111"/>
      <c r="R49" s="111"/>
      <c r="S49" s="111"/>
      <c r="T49" s="111"/>
      <c r="U49" s="111"/>
      <c r="V49" s="111"/>
      <c r="W49" s="111"/>
      <c r="X49" s="111"/>
      <c r="Y49" s="111"/>
      <c r="Z49" s="111"/>
      <c r="AA49" s="111"/>
      <c r="AB49" s="111"/>
      <c r="AC49" s="1181" t="s">
        <v>58</v>
      </c>
      <c r="AD49" s="1181"/>
      <c r="AE49" s="1181"/>
      <c r="AF49" s="1334" t="s">
        <v>61</v>
      </c>
      <c r="AG49" s="1334"/>
      <c r="AH49" s="1334"/>
      <c r="AI49" s="111"/>
      <c r="AJ49" s="144"/>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row>
    <row r="50" spans="1:58" ht="15.75" customHeight="1">
      <c r="A50" s="105"/>
      <c r="B50" s="107"/>
      <c r="C50" s="111"/>
      <c r="D50" s="111"/>
      <c r="E50" s="111"/>
      <c r="F50" s="110"/>
      <c r="G50" s="111"/>
      <c r="H50" s="111"/>
      <c r="I50" s="111"/>
      <c r="J50" s="111"/>
      <c r="K50" s="111"/>
      <c r="L50" s="111"/>
      <c r="M50" s="111"/>
      <c r="N50" s="111"/>
      <c r="O50" s="111"/>
      <c r="P50" s="111"/>
      <c r="Q50" s="111"/>
      <c r="R50" s="111"/>
      <c r="S50" s="111"/>
      <c r="T50" s="111"/>
      <c r="U50" s="111"/>
      <c r="V50" s="111"/>
      <c r="W50" s="111"/>
      <c r="X50" s="111"/>
      <c r="Y50" s="111"/>
      <c r="Z50" s="111"/>
      <c r="AA50" s="111"/>
      <c r="AB50" s="111"/>
      <c r="AC50" s="1144"/>
      <c r="AD50" s="1144"/>
      <c r="AE50" s="1144"/>
      <c r="AF50" s="1144"/>
      <c r="AG50" s="1144"/>
      <c r="AH50" s="1144"/>
      <c r="AI50" s="111"/>
      <c r="AJ50" s="144"/>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row>
    <row r="51" spans="1:58" ht="14.25" customHeight="1">
      <c r="A51" s="105"/>
      <c r="B51" s="107"/>
      <c r="C51" s="111"/>
      <c r="D51" s="111"/>
      <c r="E51" s="111"/>
      <c r="F51" s="110"/>
      <c r="G51" s="111"/>
      <c r="H51" s="111"/>
      <c r="I51" s="111"/>
      <c r="J51" s="111"/>
      <c r="K51" s="111"/>
      <c r="L51" s="111"/>
      <c r="M51" s="111"/>
      <c r="N51" s="111"/>
      <c r="O51" s="111"/>
      <c r="P51" s="111"/>
      <c r="Q51" s="111"/>
      <c r="R51" s="111"/>
      <c r="S51" s="111"/>
      <c r="T51" s="111"/>
      <c r="U51" s="111"/>
      <c r="V51" s="111"/>
      <c r="W51" s="111"/>
      <c r="X51" s="111"/>
      <c r="Y51" s="111"/>
      <c r="Z51" s="111"/>
      <c r="AA51" s="111"/>
      <c r="AB51" s="111"/>
      <c r="AC51" s="1144"/>
      <c r="AD51" s="1144"/>
      <c r="AE51" s="1144"/>
      <c r="AF51" s="1144"/>
      <c r="AG51" s="1144"/>
      <c r="AH51" s="1144"/>
      <c r="AI51" s="111"/>
      <c r="AJ51" s="144"/>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row>
    <row r="52" spans="1:58" ht="9.75" customHeight="1">
      <c r="A52" s="105"/>
      <c r="B52" s="107"/>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44"/>
      <c r="AD52" s="1144"/>
      <c r="AE52" s="1144"/>
      <c r="AF52" s="1144"/>
      <c r="AG52" s="1144"/>
      <c r="AH52" s="1144"/>
      <c r="AI52" s="111"/>
      <c r="AJ52" s="144"/>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row>
    <row r="53" spans="1:58" ht="6.75" customHeight="1">
      <c r="A53" s="105"/>
      <c r="B53" s="108"/>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47"/>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row>
    <row r="54" spans="1:58" ht="15.7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row>
    <row r="55" spans="1:58" ht="15.7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row>
    <row r="56" spans="1:58" ht="15.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row>
    <row r="57" spans="1:58">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row>
    <row r="58" spans="1:58">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row>
    <row r="59" spans="1:58">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row>
    <row r="60" spans="1:58">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row>
  </sheetData>
  <sheetProtection sheet="1" objects="1" scenarios="1"/>
  <mergeCells count="56">
    <mergeCell ref="C8:AH9"/>
    <mergeCell ref="AM9:AM10"/>
    <mergeCell ref="F12:L13"/>
    <mergeCell ref="C21:AH22"/>
    <mergeCell ref="AC50:AE52"/>
    <mergeCell ref="AF50:AH52"/>
    <mergeCell ref="D43:AH43"/>
    <mergeCell ref="D44:AH44"/>
    <mergeCell ref="D45:AH45"/>
    <mergeCell ref="D46:E46"/>
    <mergeCell ref="AC49:AE49"/>
    <mergeCell ref="AF49:AH49"/>
    <mergeCell ref="D38:AH38"/>
    <mergeCell ref="D39:AH39"/>
    <mergeCell ref="D40:AH40"/>
    <mergeCell ref="D41:AH41"/>
    <mergeCell ref="W4:Y6"/>
    <mergeCell ref="Z4:AB6"/>
    <mergeCell ref="AC4:AE6"/>
    <mergeCell ref="AF4:AH6"/>
    <mergeCell ref="AL4:AM5"/>
    <mergeCell ref="D42:AH42"/>
    <mergeCell ref="D33:AH33"/>
    <mergeCell ref="D34:AH34"/>
    <mergeCell ref="D35:AH35"/>
    <mergeCell ref="D36:AH36"/>
    <mergeCell ref="D37:AH37"/>
    <mergeCell ref="D28:AH28"/>
    <mergeCell ref="D29:AH29"/>
    <mergeCell ref="D30:AH30"/>
    <mergeCell ref="D31:AH31"/>
    <mergeCell ref="D32:AH32"/>
    <mergeCell ref="D26:H26"/>
    <mergeCell ref="I26:S26"/>
    <mergeCell ref="T26:W26"/>
    <mergeCell ref="X26:AH26"/>
    <mergeCell ref="D27:J27"/>
    <mergeCell ref="K27:AH27"/>
    <mergeCell ref="V20:AH20"/>
    <mergeCell ref="E23:AG23"/>
    <mergeCell ref="D25:H25"/>
    <mergeCell ref="I25:S25"/>
    <mergeCell ref="T25:W25"/>
    <mergeCell ref="X25:AB25"/>
    <mergeCell ref="AD25:AH25"/>
    <mergeCell ref="Z11:AA11"/>
    <mergeCell ref="R15:T15"/>
    <mergeCell ref="S17:U17"/>
    <mergeCell ref="V17:AH17"/>
    <mergeCell ref="S19:U19"/>
    <mergeCell ref="V19:AH19"/>
    <mergeCell ref="C3:F3"/>
    <mergeCell ref="W3:Y3"/>
    <mergeCell ref="Z3:AB3"/>
    <mergeCell ref="AC3:AE3"/>
    <mergeCell ref="AF3:AH3"/>
  </mergeCells>
  <phoneticPr fontId="3" type="Hiragana"/>
  <hyperlinks>
    <hyperlink ref="AL4:AM5" location="データ!A1" display="データ入力画面へ"/>
  </hyperlinks>
  <pageMargins left="0.50314960629921257" right="0.1094488188976378" top="0.55314960629921262"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チェック 1">
              <controlPr defaultSize="0" autoPict="0">
                <anchor moveWithCells="1">
                  <from>
                    <xdr:col>38</xdr:col>
                    <xdr:colOff>76200</xdr:colOff>
                    <xdr:row>9</xdr:row>
                    <xdr:rowOff>66675</xdr:rowOff>
                  </from>
                  <to>
                    <xdr:col>39</xdr:col>
                    <xdr:colOff>9525</xdr:colOff>
                    <xdr:row>10</xdr:row>
                    <xdr:rowOff>200025</xdr:rowOff>
                  </to>
                </anchor>
              </controlPr>
            </control>
          </mc:Choice>
        </mc:AlternateContent>
        <mc:AlternateContent xmlns:mc="http://schemas.openxmlformats.org/markup-compatibility/2006">
          <mc:Choice Requires="x14">
            <control shapeId="17410" r:id="rId5" name="チェック 2">
              <controlPr defaultSize="0" autoPict="0">
                <anchor moveWithCells="1">
                  <from>
                    <xdr:col>38</xdr:col>
                    <xdr:colOff>85725</xdr:colOff>
                    <xdr:row>10</xdr:row>
                    <xdr:rowOff>190500</xdr:rowOff>
                  </from>
                  <to>
                    <xdr:col>39</xdr:col>
                    <xdr:colOff>19050</xdr:colOff>
                    <xdr:row>11</xdr:row>
                    <xdr:rowOff>200025</xdr:rowOff>
                  </to>
                </anchor>
              </controlPr>
            </control>
          </mc:Choice>
        </mc:AlternateContent>
        <mc:AlternateContent xmlns:mc="http://schemas.openxmlformats.org/markup-compatibility/2006">
          <mc:Choice Requires="x14">
            <control shapeId="17411" r:id="rId6" name="チェック 3">
              <controlPr defaultSize="0" autoPict="0">
                <anchor moveWithCells="1">
                  <from>
                    <xdr:col>38</xdr:col>
                    <xdr:colOff>85725</xdr:colOff>
                    <xdr:row>12</xdr:row>
                    <xdr:rowOff>9525</xdr:rowOff>
                  </from>
                  <to>
                    <xdr:col>39</xdr:col>
                    <xdr:colOff>19050</xdr:colOff>
                    <xdr:row>13</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72"/>
  <sheetViews>
    <sheetView showZeros="0" topLeftCell="A7" workbookViewId="0">
      <selection activeCell="E18" sqref="E18:AH18"/>
    </sheetView>
  </sheetViews>
  <sheetFormatPr defaultRowHeight="13.5"/>
  <cols>
    <col min="1" max="1" width="30.625" style="285" customWidth="1"/>
    <col min="2" max="2" width="1.125" style="285" customWidth="1"/>
    <col min="3" max="23" width="2.5" style="285" customWidth="1"/>
    <col min="24" max="36" width="2.625" style="285" customWidth="1"/>
    <col min="37" max="37" width="1.125" style="285" customWidth="1"/>
    <col min="38" max="41" width="2.625" style="285" customWidth="1"/>
    <col min="42" max="42" width="2.75" style="285" customWidth="1"/>
    <col min="43" max="69" width="2.625" style="285" customWidth="1"/>
    <col min="70" max="70" width="9" style="285" customWidth="1"/>
    <col min="71" max="16384" width="9" style="285"/>
  </cols>
  <sheetData>
    <row r="1" spans="1:65">
      <c r="A1" s="287"/>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row>
    <row r="2" spans="1:65" ht="6.75" customHeight="1">
      <c r="A2" s="287"/>
      <c r="B2" s="289"/>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5"/>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90"/>
    </row>
    <row r="3" spans="1:65" ht="15.75" customHeight="1">
      <c r="A3" s="286"/>
      <c r="B3" s="290"/>
      <c r="C3" s="292"/>
      <c r="D3" s="292"/>
      <c r="E3" s="292"/>
      <c r="F3" s="292"/>
      <c r="G3" s="292"/>
      <c r="H3" s="292"/>
      <c r="I3" s="292"/>
      <c r="J3" s="292"/>
      <c r="K3" s="292"/>
      <c r="L3" s="292"/>
      <c r="M3" s="292"/>
      <c r="N3" s="292"/>
      <c r="O3" s="292"/>
      <c r="P3" s="292"/>
      <c r="Q3" s="292"/>
      <c r="R3" s="292"/>
      <c r="S3" s="292"/>
      <c r="T3" s="292"/>
      <c r="U3" s="292"/>
      <c r="V3" s="292"/>
      <c r="W3" s="1335" t="s">
        <v>65</v>
      </c>
      <c r="X3" s="1335"/>
      <c r="Y3" s="1335"/>
      <c r="Z3" s="1335" t="s">
        <v>86</v>
      </c>
      <c r="AA3" s="1335"/>
      <c r="AB3" s="1335"/>
      <c r="AC3" s="1335" t="s">
        <v>90</v>
      </c>
      <c r="AD3" s="1335"/>
      <c r="AE3" s="1335"/>
      <c r="AF3" s="1335" t="s">
        <v>69</v>
      </c>
      <c r="AG3" s="1335"/>
      <c r="AH3" s="1335"/>
      <c r="AI3" s="994"/>
      <c r="AJ3" s="290"/>
      <c r="AK3" s="295"/>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row>
    <row r="4" spans="1:65" ht="15.75" customHeight="1">
      <c r="A4" s="286"/>
      <c r="B4" s="290"/>
      <c r="C4" s="292"/>
      <c r="D4" s="292"/>
      <c r="E4" s="292"/>
      <c r="F4" s="292"/>
      <c r="G4" s="292"/>
      <c r="H4" s="292"/>
      <c r="I4" s="292"/>
      <c r="J4" s="292"/>
      <c r="K4" s="292"/>
      <c r="L4" s="292"/>
      <c r="M4" s="292"/>
      <c r="N4" s="292"/>
      <c r="O4" s="292"/>
      <c r="P4" s="292"/>
      <c r="Q4" s="292"/>
      <c r="R4" s="292"/>
      <c r="S4" s="292"/>
      <c r="T4" s="292"/>
      <c r="U4" s="292"/>
      <c r="V4" s="292"/>
      <c r="W4" s="1336"/>
      <c r="X4" s="1336"/>
      <c r="Y4" s="1336"/>
      <c r="Z4" s="1336"/>
      <c r="AA4" s="1336"/>
      <c r="AB4" s="1336"/>
      <c r="AC4" s="1336"/>
      <c r="AD4" s="1336"/>
      <c r="AE4" s="1336"/>
      <c r="AF4" s="1336"/>
      <c r="AG4" s="1336"/>
      <c r="AH4" s="1336"/>
      <c r="AI4" s="292"/>
      <c r="AJ4" s="290"/>
      <c r="AK4" s="295"/>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row>
    <row r="5" spans="1:65" ht="15.75" customHeight="1">
      <c r="A5" s="286"/>
      <c r="B5" s="290"/>
      <c r="C5" s="292"/>
      <c r="D5" s="292"/>
      <c r="E5" s="292"/>
      <c r="F5" s="292"/>
      <c r="G5" s="292"/>
      <c r="H5" s="292"/>
      <c r="I5" s="292"/>
      <c r="J5" s="292"/>
      <c r="K5" s="292"/>
      <c r="L5" s="292"/>
      <c r="M5" s="292"/>
      <c r="N5" s="292"/>
      <c r="O5" s="292"/>
      <c r="P5" s="292"/>
      <c r="Q5" s="292"/>
      <c r="R5" s="292"/>
      <c r="S5" s="292"/>
      <c r="T5" s="292"/>
      <c r="U5" s="292"/>
      <c r="V5" s="292"/>
      <c r="W5" s="1336"/>
      <c r="X5" s="1336"/>
      <c r="Y5" s="1336"/>
      <c r="Z5" s="1336"/>
      <c r="AA5" s="1336"/>
      <c r="AB5" s="1336"/>
      <c r="AC5" s="1336"/>
      <c r="AD5" s="1336"/>
      <c r="AE5" s="1336"/>
      <c r="AF5" s="1336"/>
      <c r="AG5" s="1336"/>
      <c r="AH5" s="1336"/>
      <c r="AI5" s="292"/>
      <c r="AJ5" s="290"/>
      <c r="AK5" s="295"/>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row>
    <row r="6" spans="1:65" ht="15.75" customHeight="1">
      <c r="A6" s="286"/>
      <c r="B6" s="290"/>
      <c r="C6" s="292"/>
      <c r="D6" s="292"/>
      <c r="E6" s="292"/>
      <c r="F6" s="292"/>
      <c r="G6" s="292"/>
      <c r="H6" s="292"/>
      <c r="I6" s="292"/>
      <c r="J6" s="292"/>
      <c r="K6" s="292"/>
      <c r="L6" s="292"/>
      <c r="M6" s="292"/>
      <c r="N6" s="292"/>
      <c r="O6" s="292"/>
      <c r="P6" s="292"/>
      <c r="Q6" s="292"/>
      <c r="R6" s="292"/>
      <c r="S6" s="292"/>
      <c r="T6" s="292"/>
      <c r="U6" s="292"/>
      <c r="V6" s="292"/>
      <c r="W6" s="1336"/>
      <c r="X6" s="1336"/>
      <c r="Y6" s="1336"/>
      <c r="Z6" s="1336"/>
      <c r="AA6" s="1336"/>
      <c r="AB6" s="1336"/>
      <c r="AC6" s="1336"/>
      <c r="AD6" s="1336"/>
      <c r="AE6" s="1336"/>
      <c r="AF6" s="1336"/>
      <c r="AG6" s="1336"/>
      <c r="AH6" s="1336"/>
      <c r="AI6" s="292"/>
      <c r="AJ6" s="290"/>
      <c r="AK6" s="295"/>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row>
    <row r="7" spans="1:65" ht="5.25" customHeight="1">
      <c r="A7" s="286"/>
      <c r="B7" s="290"/>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5"/>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row>
    <row r="8" spans="1:65" ht="20.25" customHeight="1" thickBot="1">
      <c r="A8" s="286"/>
      <c r="B8" s="290"/>
      <c r="C8" s="1339" t="s">
        <v>1115</v>
      </c>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295"/>
      <c r="AL8" s="287"/>
      <c r="AM8" s="287"/>
      <c r="AN8" s="287"/>
      <c r="AO8" s="287"/>
      <c r="AP8" s="298"/>
      <c r="AQ8" s="298"/>
      <c r="AR8" s="298"/>
      <c r="AS8" s="298"/>
      <c r="AT8" s="298"/>
      <c r="AU8" s="298"/>
      <c r="AV8" s="298"/>
      <c r="AW8" s="298"/>
      <c r="AX8" s="287"/>
      <c r="AY8" s="287"/>
      <c r="AZ8" s="287"/>
      <c r="BA8" s="287"/>
      <c r="BB8" s="287"/>
      <c r="BC8" s="287"/>
      <c r="BD8" s="287"/>
      <c r="BE8" s="287"/>
      <c r="BF8" s="287"/>
      <c r="BG8" s="287"/>
      <c r="BH8" s="287"/>
      <c r="BI8" s="287"/>
      <c r="BJ8" s="287"/>
      <c r="BK8" s="287"/>
      <c r="BL8" s="287"/>
    </row>
    <row r="9" spans="1:65" ht="15.75" customHeight="1">
      <c r="A9" s="286"/>
      <c r="B9" s="290"/>
      <c r="C9" s="292"/>
      <c r="D9" s="292"/>
      <c r="E9" s="292"/>
      <c r="F9" s="292"/>
      <c r="G9" s="292"/>
      <c r="H9" s="292"/>
      <c r="I9" s="292"/>
      <c r="J9" s="292"/>
      <c r="K9" s="292"/>
      <c r="L9" s="292"/>
      <c r="M9" s="292"/>
      <c r="N9" s="292"/>
      <c r="O9" s="292"/>
      <c r="P9" s="292"/>
      <c r="Q9" s="292"/>
      <c r="R9" s="292"/>
      <c r="S9" s="292"/>
      <c r="T9" s="292"/>
      <c r="U9" s="292"/>
      <c r="V9" s="292"/>
      <c r="W9" s="292"/>
      <c r="X9" s="292"/>
      <c r="Y9" s="292"/>
      <c r="Z9" s="1340" t="s">
        <v>85</v>
      </c>
      <c r="AA9" s="1340"/>
      <c r="AB9" s="1341"/>
      <c r="AC9" s="1341"/>
      <c r="AD9" s="1341"/>
      <c r="AE9" s="1341"/>
      <c r="AF9" s="1341"/>
      <c r="AG9" s="1341"/>
      <c r="AH9" s="1341"/>
      <c r="AI9" s="1341"/>
      <c r="AJ9" s="1341"/>
      <c r="AK9" s="295"/>
      <c r="AL9" s="287"/>
      <c r="AM9" s="287"/>
      <c r="AN9" s="287"/>
      <c r="AO9" s="287"/>
      <c r="AP9" s="1342" t="s">
        <v>102</v>
      </c>
      <c r="AQ9" s="1343"/>
      <c r="AR9" s="1343"/>
      <c r="AS9" s="1343"/>
      <c r="AT9" s="1343"/>
      <c r="AU9" s="1343"/>
      <c r="AV9" s="1343"/>
      <c r="AW9" s="1344"/>
      <c r="AX9" s="287"/>
      <c r="AY9" s="287"/>
      <c r="AZ9" s="287"/>
      <c r="BA9" s="287"/>
      <c r="BB9" s="287"/>
      <c r="BC9" s="287"/>
      <c r="BD9" s="287"/>
      <c r="BE9" s="287"/>
      <c r="BF9" s="287"/>
      <c r="BG9" s="287"/>
      <c r="BH9" s="287"/>
      <c r="BI9" s="287"/>
      <c r="BJ9" s="287"/>
      <c r="BK9" s="287"/>
      <c r="BL9" s="287"/>
    </row>
    <row r="10" spans="1:65" s="104" customFormat="1" ht="9.75" customHeight="1" thickBot="1">
      <c r="A10" s="995"/>
      <c r="B10" s="996"/>
      <c r="C10" s="111"/>
      <c r="D10" s="111"/>
      <c r="E10" s="111"/>
      <c r="F10" s="1348" t="s">
        <v>971</v>
      </c>
      <c r="G10" s="1348"/>
      <c r="H10" s="1348"/>
      <c r="I10" s="1348"/>
      <c r="J10" s="1348"/>
      <c r="K10" s="1348"/>
      <c r="L10" s="1348"/>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295"/>
      <c r="AL10" s="995"/>
      <c r="AM10" s="995"/>
      <c r="AN10" s="995"/>
      <c r="AO10" s="995"/>
      <c r="AP10" s="1345"/>
      <c r="AQ10" s="1346"/>
      <c r="AR10" s="1346"/>
      <c r="AS10" s="1346"/>
      <c r="AT10" s="1346"/>
      <c r="AU10" s="1346"/>
      <c r="AV10" s="1346"/>
      <c r="AW10" s="1347"/>
      <c r="AX10" s="995"/>
      <c r="AY10" s="995"/>
      <c r="AZ10" s="995"/>
      <c r="BA10" s="995"/>
      <c r="BB10" s="995"/>
      <c r="BC10" s="995"/>
      <c r="BD10" s="995"/>
      <c r="BE10" s="995"/>
      <c r="BF10" s="995"/>
      <c r="BG10" s="995"/>
      <c r="BH10" s="995"/>
      <c r="BI10" s="995"/>
    </row>
    <row r="11" spans="1:65" s="104" customFormat="1" ht="9.75" customHeight="1">
      <c r="A11" s="995"/>
      <c r="B11" s="996"/>
      <c r="C11" s="111"/>
      <c r="D11" s="111"/>
      <c r="E11" s="111"/>
      <c r="F11" s="1348"/>
      <c r="G11" s="1348"/>
      <c r="H11" s="1348"/>
      <c r="I11" s="1348"/>
      <c r="J11" s="1348"/>
      <c r="K11" s="1348"/>
      <c r="L11" s="1348"/>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295"/>
      <c r="AL11" s="995"/>
      <c r="AM11" s="995"/>
      <c r="AN11" s="995"/>
      <c r="AO11" s="995"/>
      <c r="AP11" s="995"/>
      <c r="AQ11" s="995"/>
      <c r="AR11" s="995"/>
      <c r="AS11" s="995"/>
      <c r="AT11" s="995"/>
      <c r="AU11" s="995"/>
      <c r="AV11" s="995"/>
      <c r="AW11" s="995"/>
      <c r="AX11" s="995"/>
      <c r="AY11" s="995"/>
      <c r="AZ11" s="995"/>
      <c r="BA11" s="995"/>
      <c r="BB11" s="995"/>
      <c r="BC11" s="995"/>
      <c r="BD11" s="995"/>
      <c r="BE11" s="995"/>
      <c r="BF11" s="995"/>
      <c r="BG11" s="995"/>
      <c r="BH11" s="995"/>
      <c r="BI11" s="995"/>
    </row>
    <row r="12" spans="1:65" s="104" customFormat="1" ht="16.5" customHeight="1">
      <c r="A12" s="995"/>
      <c r="B12" s="996"/>
      <c r="C12" s="111"/>
      <c r="D12" s="111"/>
      <c r="E12" s="111"/>
      <c r="F12" s="111"/>
      <c r="G12" s="111"/>
      <c r="H12" s="111"/>
      <c r="I12" s="111"/>
      <c r="J12" s="111"/>
      <c r="K12" s="111"/>
      <c r="L12" s="111"/>
      <c r="M12" s="111"/>
      <c r="N12" s="111"/>
      <c r="O12" s="111"/>
      <c r="P12" s="111"/>
      <c r="Q12" s="111"/>
      <c r="R12" s="1349"/>
      <c r="S12" s="1349"/>
      <c r="T12" s="1349"/>
      <c r="U12" s="206"/>
      <c r="V12" s="206"/>
      <c r="W12" s="206"/>
      <c r="X12" s="206"/>
      <c r="Y12" s="206"/>
      <c r="Z12" s="206"/>
      <c r="AA12" s="206"/>
      <c r="AB12" s="206"/>
      <c r="AC12" s="206"/>
      <c r="AD12" s="206"/>
      <c r="AE12" s="206"/>
      <c r="AF12" s="206"/>
      <c r="AG12" s="206"/>
      <c r="AH12" s="206"/>
      <c r="AI12" s="206"/>
      <c r="AJ12" s="997"/>
      <c r="AK12" s="295"/>
      <c r="AL12" s="995"/>
      <c r="AM12" s="995"/>
      <c r="AN12" s="995"/>
      <c r="AO12" s="995"/>
      <c r="AP12" s="995"/>
      <c r="AQ12" s="995"/>
      <c r="AR12" s="995"/>
      <c r="AS12" s="995"/>
      <c r="AT12" s="995"/>
      <c r="AU12" s="995"/>
      <c r="AV12" s="995"/>
      <c r="AW12" s="995"/>
      <c r="AX12" s="995"/>
      <c r="AY12" s="995"/>
      <c r="AZ12" s="995"/>
      <c r="BA12" s="995"/>
      <c r="BB12" s="995"/>
      <c r="BC12" s="995"/>
      <c r="BD12" s="995"/>
      <c r="BE12" s="995"/>
      <c r="BF12" s="995"/>
      <c r="BG12" s="995"/>
      <c r="BH12" s="995"/>
      <c r="BI12" s="995"/>
    </row>
    <row r="13" spans="1:65" s="104" customFormat="1" ht="3.75" customHeight="1">
      <c r="A13" s="995"/>
      <c r="B13" s="996"/>
      <c r="C13" s="111"/>
      <c r="D13" s="111"/>
      <c r="E13" s="111"/>
      <c r="F13" s="111"/>
      <c r="G13" s="111"/>
      <c r="H13" s="111"/>
      <c r="I13" s="111"/>
      <c r="J13" s="111"/>
      <c r="K13" s="111"/>
      <c r="L13" s="111"/>
      <c r="M13" s="111"/>
      <c r="N13" s="111"/>
      <c r="O13" s="111"/>
      <c r="P13" s="111"/>
      <c r="Q13" s="111"/>
      <c r="R13" s="206"/>
      <c r="S13" s="206"/>
      <c r="T13" s="206"/>
      <c r="U13" s="206"/>
      <c r="V13" s="206"/>
      <c r="W13" s="206"/>
      <c r="X13" s="206"/>
      <c r="Y13" s="206"/>
      <c r="Z13" s="206"/>
      <c r="AA13" s="206"/>
      <c r="AB13" s="206"/>
      <c r="AC13" s="206"/>
      <c r="AD13" s="206"/>
      <c r="AE13" s="206"/>
      <c r="AF13" s="206"/>
      <c r="AG13" s="206"/>
      <c r="AH13" s="206"/>
      <c r="AI13" s="206"/>
      <c r="AJ13" s="997"/>
      <c r="AK13" s="295"/>
      <c r="AL13" s="995"/>
      <c r="AM13" s="995"/>
      <c r="AN13" s="995"/>
      <c r="AO13" s="995"/>
      <c r="AP13" s="995"/>
      <c r="AQ13" s="995"/>
      <c r="AR13" s="995"/>
      <c r="AS13" s="995"/>
      <c r="AT13" s="995"/>
      <c r="AU13" s="995"/>
      <c r="AV13" s="995"/>
      <c r="AW13" s="995"/>
      <c r="AX13" s="995"/>
      <c r="AY13" s="995"/>
      <c r="AZ13" s="995"/>
      <c r="BA13" s="995"/>
      <c r="BB13" s="995"/>
      <c r="BC13" s="995"/>
      <c r="BD13" s="995"/>
      <c r="BE13" s="995"/>
      <c r="BF13" s="995"/>
      <c r="BG13" s="995"/>
      <c r="BH13" s="995"/>
      <c r="BI13" s="995"/>
    </row>
    <row r="14" spans="1:65" s="104" customFormat="1" ht="15.75" customHeight="1">
      <c r="A14" s="995"/>
      <c r="B14" s="996"/>
      <c r="C14" s="111"/>
      <c r="D14" s="111"/>
      <c r="E14" s="111"/>
      <c r="F14" s="111"/>
      <c r="G14" s="111"/>
      <c r="H14" s="111"/>
      <c r="I14" s="111"/>
      <c r="J14" s="111"/>
      <c r="K14" s="111"/>
      <c r="L14" s="111"/>
      <c r="M14" s="111"/>
      <c r="N14" s="111"/>
      <c r="O14" s="111"/>
      <c r="P14" s="111"/>
      <c r="Q14" s="111"/>
      <c r="R14" s="206"/>
      <c r="S14" s="1350" t="s">
        <v>74</v>
      </c>
      <c r="T14" s="1350"/>
      <c r="U14" s="1350"/>
      <c r="V14" s="1351">
        <f>データ!D8</f>
        <v>0</v>
      </c>
      <c r="W14" s="1351"/>
      <c r="X14" s="1351"/>
      <c r="Y14" s="1351"/>
      <c r="Z14" s="1351"/>
      <c r="AA14" s="1351"/>
      <c r="AB14" s="1351"/>
      <c r="AC14" s="1351"/>
      <c r="AD14" s="1351"/>
      <c r="AE14" s="1351"/>
      <c r="AF14" s="1351"/>
      <c r="AG14" s="1351"/>
      <c r="AH14" s="1351"/>
      <c r="AI14" s="998"/>
      <c r="AJ14" s="997"/>
      <c r="AK14" s="295"/>
      <c r="AL14" s="995"/>
      <c r="AM14" s="995"/>
      <c r="AN14" s="995"/>
      <c r="AO14" s="995"/>
      <c r="AP14" s="995"/>
      <c r="AQ14" s="995"/>
      <c r="AR14" s="995"/>
      <c r="AS14" s="995"/>
      <c r="AT14" s="995"/>
      <c r="AU14" s="995"/>
      <c r="AV14" s="995"/>
      <c r="AW14" s="995"/>
      <c r="AX14" s="995"/>
      <c r="AY14" s="995"/>
      <c r="AZ14" s="995"/>
      <c r="BA14" s="995"/>
      <c r="BB14" s="995"/>
      <c r="BC14" s="995"/>
      <c r="BD14" s="995"/>
      <c r="BE14" s="995"/>
      <c r="BF14" s="995"/>
      <c r="BG14" s="995"/>
      <c r="BH14" s="995"/>
      <c r="BI14" s="995"/>
    </row>
    <row r="15" spans="1:65" s="104" customFormat="1" ht="7.5" customHeight="1">
      <c r="A15" s="995"/>
      <c r="B15" s="996"/>
      <c r="C15" s="111"/>
      <c r="D15" s="111"/>
      <c r="E15" s="111"/>
      <c r="F15" s="111"/>
      <c r="G15" s="111"/>
      <c r="H15" s="111"/>
      <c r="I15" s="111"/>
      <c r="J15" s="111"/>
      <c r="K15" s="111"/>
      <c r="L15" s="111"/>
      <c r="M15" s="111"/>
      <c r="N15" s="111"/>
      <c r="O15" s="111"/>
      <c r="P15" s="111"/>
      <c r="Q15" s="111"/>
      <c r="R15" s="206"/>
      <c r="S15" s="206"/>
      <c r="T15" s="206"/>
      <c r="U15" s="206"/>
      <c r="V15" s="111"/>
      <c r="W15" s="111"/>
      <c r="X15" s="111"/>
      <c r="Y15" s="111"/>
      <c r="Z15" s="111"/>
      <c r="AA15" s="111"/>
      <c r="AB15" s="111"/>
      <c r="AC15" s="111"/>
      <c r="AD15" s="111"/>
      <c r="AE15" s="111"/>
      <c r="AF15" s="111"/>
      <c r="AG15" s="111"/>
      <c r="AH15" s="111"/>
      <c r="AI15" s="206"/>
      <c r="AJ15" s="997"/>
      <c r="AK15" s="295"/>
      <c r="AL15" s="995"/>
      <c r="AM15" s="995"/>
      <c r="AN15" s="995"/>
      <c r="AO15" s="995"/>
      <c r="AP15" s="995"/>
      <c r="AQ15" s="995"/>
      <c r="AR15" s="995"/>
      <c r="AS15" s="995"/>
      <c r="AT15" s="995"/>
      <c r="AU15" s="995"/>
      <c r="AV15" s="995"/>
      <c r="AW15" s="995"/>
      <c r="AX15" s="995"/>
      <c r="AY15" s="995"/>
      <c r="AZ15" s="995"/>
      <c r="BA15" s="995"/>
      <c r="BB15" s="995"/>
      <c r="BC15" s="995"/>
      <c r="BD15" s="995"/>
      <c r="BE15" s="995"/>
      <c r="BF15" s="995"/>
      <c r="BG15" s="995"/>
      <c r="BH15" s="995"/>
      <c r="BI15" s="995"/>
    </row>
    <row r="16" spans="1:65" s="104" customFormat="1" ht="15" customHeight="1">
      <c r="A16" s="995"/>
      <c r="B16" s="996"/>
      <c r="C16" s="111"/>
      <c r="D16" s="111"/>
      <c r="E16" s="111"/>
      <c r="F16" s="111"/>
      <c r="G16" s="111"/>
      <c r="H16" s="111"/>
      <c r="I16" s="111"/>
      <c r="J16" s="111"/>
      <c r="K16" s="111"/>
      <c r="L16" s="111"/>
      <c r="M16" s="111"/>
      <c r="N16" s="111"/>
      <c r="O16" s="111"/>
      <c r="P16" s="111"/>
      <c r="Q16" s="111"/>
      <c r="R16" s="206"/>
      <c r="S16" s="1350" t="s">
        <v>80</v>
      </c>
      <c r="T16" s="1350"/>
      <c r="U16" s="1350"/>
      <c r="V16" s="1351">
        <f>データ!D9</f>
        <v>0</v>
      </c>
      <c r="W16" s="1351"/>
      <c r="X16" s="1351"/>
      <c r="Y16" s="1351"/>
      <c r="Z16" s="1351"/>
      <c r="AA16" s="1351"/>
      <c r="AB16" s="1351"/>
      <c r="AC16" s="1351"/>
      <c r="AD16" s="1351"/>
      <c r="AE16" s="1351"/>
      <c r="AF16" s="1351"/>
      <c r="AG16" s="1351"/>
      <c r="AH16" s="1351"/>
      <c r="AI16" s="998"/>
      <c r="AJ16" s="997"/>
      <c r="AK16" s="295"/>
      <c r="AL16" s="995"/>
      <c r="AM16" s="995"/>
      <c r="AN16" s="995"/>
      <c r="AO16" s="995"/>
      <c r="AP16" s="995"/>
      <c r="AQ16" s="995"/>
      <c r="AR16" s="995"/>
      <c r="AS16" s="995"/>
      <c r="AT16" s="995"/>
      <c r="AU16" s="995"/>
      <c r="AV16" s="995"/>
      <c r="AW16" s="995"/>
      <c r="AX16" s="995"/>
      <c r="AY16" s="995"/>
      <c r="AZ16" s="995"/>
      <c r="BA16" s="995"/>
      <c r="BB16" s="995"/>
      <c r="BC16" s="995"/>
      <c r="BD16" s="995"/>
      <c r="BE16" s="995"/>
      <c r="BF16" s="995"/>
      <c r="BG16" s="995"/>
      <c r="BH16" s="995"/>
      <c r="BI16" s="995"/>
    </row>
    <row r="17" spans="1:64" s="104" customFormat="1" ht="12.75" customHeight="1">
      <c r="A17" s="995"/>
      <c r="B17" s="996"/>
      <c r="C17" s="111"/>
      <c r="D17" s="111"/>
      <c r="E17" s="111"/>
      <c r="F17" s="111"/>
      <c r="G17" s="111"/>
      <c r="H17" s="111"/>
      <c r="I17" s="111"/>
      <c r="J17" s="111"/>
      <c r="K17" s="111"/>
      <c r="L17" s="111"/>
      <c r="M17" s="111"/>
      <c r="N17" s="111"/>
      <c r="O17" s="111"/>
      <c r="P17" s="111"/>
      <c r="Q17" s="111"/>
      <c r="R17" s="206"/>
      <c r="S17" s="1350"/>
      <c r="T17" s="1350"/>
      <c r="U17" s="1350"/>
      <c r="V17" s="1352" t="str">
        <f>IF(データ!$D$11="","",データ!$D$10&amp;"   "&amp;データ!$D$11&amp;"        ㊞")</f>
        <v/>
      </c>
      <c r="W17" s="1352"/>
      <c r="X17" s="1352"/>
      <c r="Y17" s="1352"/>
      <c r="Z17" s="1352"/>
      <c r="AA17" s="1352"/>
      <c r="AB17" s="1352"/>
      <c r="AC17" s="1352"/>
      <c r="AD17" s="1352"/>
      <c r="AE17" s="1352"/>
      <c r="AF17" s="1352"/>
      <c r="AG17" s="1352"/>
      <c r="AH17" s="1352"/>
      <c r="AI17" s="211"/>
      <c r="AJ17" s="999"/>
      <c r="AK17" s="295"/>
      <c r="AL17" s="995"/>
      <c r="AM17" s="995"/>
      <c r="AN17" s="995"/>
      <c r="AO17" s="995"/>
      <c r="AP17" s="995"/>
      <c r="AQ17" s="995"/>
      <c r="AR17" s="995"/>
      <c r="AS17" s="995"/>
      <c r="AT17" s="995"/>
      <c r="AU17" s="995"/>
      <c r="AV17" s="995"/>
      <c r="AW17" s="995"/>
      <c r="AX17" s="995"/>
      <c r="AY17" s="995"/>
      <c r="AZ17" s="995"/>
      <c r="BA17" s="995"/>
      <c r="BB17" s="995"/>
      <c r="BC17" s="995"/>
      <c r="BD17" s="995"/>
      <c r="BE17" s="995"/>
      <c r="BF17" s="995"/>
      <c r="BG17" s="995"/>
      <c r="BH17" s="995"/>
      <c r="BI17" s="995"/>
    </row>
    <row r="18" spans="1:64" ht="18" customHeight="1">
      <c r="A18" s="286"/>
      <c r="B18" s="290"/>
      <c r="C18" s="290"/>
      <c r="D18" s="290"/>
      <c r="E18" s="1337" t="s">
        <v>1116</v>
      </c>
      <c r="F18" s="1338"/>
      <c r="G18" s="1338"/>
      <c r="H18" s="1338"/>
      <c r="I18" s="1338"/>
      <c r="J18" s="1338"/>
      <c r="K18" s="1338"/>
      <c r="L18" s="1338"/>
      <c r="M18" s="1338"/>
      <c r="N18" s="1338"/>
      <c r="O18" s="1338"/>
      <c r="P18" s="1338"/>
      <c r="Q18" s="1338"/>
      <c r="R18" s="1338"/>
      <c r="S18" s="1338"/>
      <c r="T18" s="1338"/>
      <c r="U18" s="1338"/>
      <c r="V18" s="1338"/>
      <c r="W18" s="1338"/>
      <c r="X18" s="1338"/>
      <c r="Y18" s="1338"/>
      <c r="Z18" s="1338"/>
      <c r="AA18" s="1338"/>
      <c r="AB18" s="1338"/>
      <c r="AC18" s="1338"/>
      <c r="AD18" s="1338"/>
      <c r="AE18" s="1338"/>
      <c r="AF18" s="1338"/>
      <c r="AG18" s="1338"/>
      <c r="AH18" s="1338"/>
      <c r="AI18"/>
      <c r="AJ18" s="290"/>
      <c r="AK18" s="295"/>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row>
    <row r="19" spans="1:64" ht="19.5" customHeight="1">
      <c r="A19" s="286"/>
      <c r="B19" s="290"/>
      <c r="C19" s="290"/>
      <c r="D19" s="1357" t="s">
        <v>1117</v>
      </c>
      <c r="E19" s="1358"/>
      <c r="F19" s="1358"/>
      <c r="G19" s="1358"/>
      <c r="H19" s="1358"/>
      <c r="I19" s="1358"/>
      <c r="J19" s="1000"/>
      <c r="K19" s="1357">
        <f>[1]データ!$D$6</f>
        <v>0</v>
      </c>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001"/>
      <c r="AJ19" s="1000"/>
      <c r="AK19" s="295"/>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row>
    <row r="20" spans="1:64" ht="19.5" customHeight="1">
      <c r="A20" s="286"/>
      <c r="B20" s="290"/>
      <c r="C20" s="290"/>
      <c r="D20" s="1357" t="s">
        <v>1118</v>
      </c>
      <c r="E20" s="1358"/>
      <c r="F20" s="1358"/>
      <c r="G20" s="1358"/>
      <c r="H20" s="1358"/>
      <c r="I20" s="1358"/>
      <c r="J20" s="1000"/>
      <c r="K20" s="1357">
        <f>[1]データ!$D$7</f>
        <v>0</v>
      </c>
      <c r="L20" s="1358"/>
      <c r="M20" s="1358"/>
      <c r="N20" s="1358"/>
      <c r="O20" s="1358"/>
      <c r="P20" s="1358"/>
      <c r="Q20" s="1358"/>
      <c r="R20" s="1358"/>
      <c r="S20" s="1358"/>
      <c r="T20" s="1358"/>
      <c r="U20" s="1358"/>
      <c r="V20" s="1358"/>
      <c r="W20" s="1358"/>
      <c r="X20" s="1358"/>
      <c r="Y20" s="1358"/>
      <c r="Z20" s="1358"/>
      <c r="AA20" s="1358"/>
      <c r="AB20" s="1358"/>
      <c r="AC20" s="1358"/>
      <c r="AD20" s="1358"/>
      <c r="AE20" s="1358"/>
      <c r="AF20" s="1358"/>
      <c r="AG20" s="1358"/>
      <c r="AH20" s="1358"/>
      <c r="AI20" s="1001"/>
      <c r="AJ20" s="1000"/>
      <c r="AK20" s="295"/>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row>
    <row r="21" spans="1:64" ht="19.5" customHeight="1">
      <c r="A21" s="286"/>
      <c r="B21" s="290"/>
      <c r="C21" s="290"/>
      <c r="D21" s="1357" t="s">
        <v>1119</v>
      </c>
      <c r="E21" s="1358"/>
      <c r="F21" s="1358"/>
      <c r="G21" s="1358"/>
      <c r="H21" s="1358"/>
      <c r="I21" s="1358"/>
      <c r="J21" s="1000" t="s">
        <v>1120</v>
      </c>
      <c r="K21" s="1000"/>
      <c r="L21" s="1000"/>
      <c r="M21" s="1000"/>
      <c r="N21" s="290"/>
      <c r="O21" s="1359">
        <f>[1]データ!$F$15</f>
        <v>0</v>
      </c>
      <c r="P21" s="1359"/>
      <c r="Q21" s="1359"/>
      <c r="R21" s="1359"/>
      <c r="S21" s="1359"/>
      <c r="T21" s="1359"/>
      <c r="U21" s="1359"/>
      <c r="V21" s="290"/>
      <c r="W21" s="1360">
        <f>[1]データ!$K$15</f>
        <v>0</v>
      </c>
      <c r="X21" s="1360"/>
      <c r="Y21" s="1360"/>
      <c r="Z21" s="1360"/>
      <c r="AA21" s="1360"/>
      <c r="AB21" s="1360"/>
      <c r="AC21" s="1360"/>
      <c r="AD21" s="290"/>
      <c r="AE21" s="290"/>
      <c r="AF21" s="290"/>
      <c r="AG21" s="290"/>
      <c r="AH21" s="290"/>
      <c r="AI21" s="290"/>
      <c r="AJ21" s="1002"/>
      <c r="AK21" s="295"/>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row>
    <row r="22" spans="1:64" ht="15.75" customHeight="1">
      <c r="A22" s="286"/>
      <c r="B22" s="290"/>
      <c r="C22" s="292"/>
      <c r="D22" s="1003"/>
      <c r="E22" s="1003"/>
      <c r="F22" s="945"/>
      <c r="G22" s="945"/>
      <c r="H22" s="945"/>
      <c r="I22" s="945"/>
      <c r="J22" s="945"/>
      <c r="K22" s="945"/>
      <c r="L22" s="945"/>
      <c r="M22" s="1000"/>
      <c r="N22" s="290"/>
      <c r="O22" s="1004"/>
      <c r="P22" s="1004"/>
      <c r="Q22" s="1004"/>
      <c r="R22" s="1004"/>
      <c r="S22" s="1004"/>
      <c r="T22" s="1004"/>
      <c r="U22" s="1004"/>
      <c r="V22" s="290"/>
      <c r="W22" s="1005"/>
      <c r="X22" s="1005"/>
      <c r="Y22" s="1005"/>
      <c r="Z22" s="1005"/>
      <c r="AA22" s="1005"/>
      <c r="AB22" s="1005"/>
      <c r="AC22" s="1005"/>
      <c r="AD22" s="290"/>
      <c r="AE22" s="290"/>
      <c r="AF22" s="290"/>
      <c r="AG22" s="290"/>
      <c r="AH22" s="290"/>
      <c r="AI22" s="290"/>
      <c r="AJ22" s="290"/>
      <c r="AK22" s="295"/>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row>
    <row r="23" spans="1:64" ht="15.75" customHeight="1">
      <c r="A23" s="286"/>
      <c r="B23" s="290"/>
      <c r="C23" s="292"/>
      <c r="D23" s="1361" t="s">
        <v>1121</v>
      </c>
      <c r="E23" s="1361"/>
      <c r="F23" s="1338"/>
      <c r="G23" s="1338"/>
      <c r="H23" s="1338"/>
      <c r="I23" s="1338"/>
      <c r="J23" s="1338"/>
      <c r="K23" s="1338"/>
      <c r="L23" s="1338"/>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0"/>
      <c r="AK23" s="295"/>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row>
    <row r="24" spans="1:64" ht="15.75" customHeight="1">
      <c r="A24" s="286"/>
      <c r="B24" s="290"/>
      <c r="C24" s="292"/>
      <c r="D24" s="1003"/>
      <c r="E24" s="945" t="s">
        <v>1122</v>
      </c>
      <c r="F24" s="945"/>
      <c r="G24" s="945"/>
      <c r="H24" s="945"/>
      <c r="I24" s="945"/>
      <c r="J24" s="945"/>
      <c r="K24" s="945"/>
      <c r="L24" s="945"/>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945"/>
      <c r="AK24" s="295"/>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row>
    <row r="25" spans="1:64" ht="15.75" customHeight="1">
      <c r="A25" s="286"/>
      <c r="B25" s="290"/>
      <c r="C25" s="292"/>
      <c r="D25" s="1362" t="s">
        <v>1123</v>
      </c>
      <c r="E25" s="1363"/>
      <c r="F25" s="1364"/>
      <c r="G25" s="1364"/>
      <c r="H25" s="1364"/>
      <c r="I25" s="1364"/>
      <c r="J25" s="1364"/>
      <c r="K25" s="1364"/>
      <c r="L25" s="1364"/>
      <c r="M25" s="1364"/>
      <c r="N25" s="1364"/>
      <c r="O25" s="1364"/>
      <c r="P25" s="1364"/>
      <c r="Q25" s="1364"/>
      <c r="R25" s="1364"/>
      <c r="S25" s="1364"/>
      <c r="T25" s="1364"/>
      <c r="U25" s="1364"/>
      <c r="V25" s="1364"/>
      <c r="W25" s="1364"/>
      <c r="X25" s="1364"/>
      <c r="Y25" s="1364"/>
      <c r="Z25" s="1364"/>
      <c r="AA25" s="1364"/>
      <c r="AB25" s="1364"/>
      <c r="AC25" s="1364"/>
      <c r="AD25" s="1364"/>
      <c r="AE25" s="1364"/>
      <c r="AF25" s="1364"/>
      <c r="AG25" s="1364"/>
      <c r="AH25" s="1364"/>
      <c r="AI25" s="1364"/>
      <c r="AJ25" s="1365"/>
      <c r="AK25" s="295"/>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row>
    <row r="26" spans="1:64" ht="15.75" customHeight="1">
      <c r="A26" s="286"/>
      <c r="B26" s="290"/>
      <c r="C26" s="292"/>
      <c r="D26" s="1353" t="s">
        <v>1124</v>
      </c>
      <c r="E26" s="1354"/>
      <c r="F26" s="1355"/>
      <c r="G26" s="1355"/>
      <c r="H26" s="1355"/>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6"/>
      <c r="AK26" s="295"/>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row>
    <row r="27" spans="1:64" ht="15.75" customHeight="1">
      <c r="A27" s="286"/>
      <c r="B27" s="290"/>
      <c r="C27" s="292"/>
      <c r="D27" s="1353" t="s">
        <v>1125</v>
      </c>
      <c r="E27" s="1354"/>
      <c r="F27" s="1355"/>
      <c r="G27" s="1355"/>
      <c r="H27" s="1355"/>
      <c r="I27" s="1355"/>
      <c r="J27" s="1355"/>
      <c r="K27" s="1355"/>
      <c r="L27" s="1355"/>
      <c r="M27" s="1355"/>
      <c r="N27" s="1355"/>
      <c r="O27" s="1355"/>
      <c r="P27" s="1355"/>
      <c r="Q27" s="1355"/>
      <c r="R27" s="1355"/>
      <c r="S27" s="1355"/>
      <c r="T27" s="1355"/>
      <c r="U27" s="1355"/>
      <c r="V27" s="1355"/>
      <c r="W27" s="1355"/>
      <c r="X27" s="1355"/>
      <c r="Y27" s="1355"/>
      <c r="Z27" s="1355"/>
      <c r="AA27" s="1355"/>
      <c r="AB27" s="1355"/>
      <c r="AC27" s="1355"/>
      <c r="AD27" s="1355"/>
      <c r="AE27" s="1355"/>
      <c r="AF27" s="1355"/>
      <c r="AG27" s="1355"/>
      <c r="AH27" s="1355"/>
      <c r="AI27" s="1355"/>
      <c r="AJ27" s="1356"/>
      <c r="AK27" s="295"/>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row>
    <row r="28" spans="1:64" ht="15.75" customHeight="1">
      <c r="A28" s="286"/>
      <c r="B28" s="290"/>
      <c r="C28" s="292"/>
      <c r="D28" s="1353" t="s">
        <v>1126</v>
      </c>
      <c r="E28" s="1354"/>
      <c r="F28" s="1355"/>
      <c r="G28" s="1355"/>
      <c r="H28" s="1355"/>
      <c r="I28" s="1355"/>
      <c r="J28" s="1355"/>
      <c r="K28" s="1355"/>
      <c r="L28" s="1355"/>
      <c r="M28" s="1355"/>
      <c r="N28" s="1355"/>
      <c r="O28" s="1355"/>
      <c r="P28" s="1355"/>
      <c r="Q28" s="1355"/>
      <c r="R28" s="1355"/>
      <c r="S28" s="1355"/>
      <c r="T28" s="1355"/>
      <c r="U28" s="1355"/>
      <c r="V28" s="1355"/>
      <c r="W28" s="1355"/>
      <c r="X28" s="1355"/>
      <c r="Y28" s="1355"/>
      <c r="Z28" s="1355"/>
      <c r="AA28" s="1355"/>
      <c r="AB28" s="1355"/>
      <c r="AC28" s="1355"/>
      <c r="AD28" s="1355"/>
      <c r="AE28" s="1355"/>
      <c r="AF28" s="1355"/>
      <c r="AG28" s="1355"/>
      <c r="AH28" s="1355"/>
      <c r="AI28" s="1355"/>
      <c r="AJ28" s="1356"/>
      <c r="AK28" s="295"/>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row>
    <row r="29" spans="1:64" ht="15.75" customHeight="1">
      <c r="A29" s="286"/>
      <c r="B29" s="290"/>
      <c r="C29" s="292"/>
      <c r="D29" s="1353" t="s">
        <v>1127</v>
      </c>
      <c r="E29" s="1354"/>
      <c r="F29" s="1355"/>
      <c r="G29" s="1355"/>
      <c r="H29" s="1355"/>
      <c r="I29" s="1355"/>
      <c r="J29" s="1355"/>
      <c r="K29" s="1355"/>
      <c r="L29" s="1355"/>
      <c r="M29" s="1355"/>
      <c r="N29" s="1355"/>
      <c r="O29" s="1355"/>
      <c r="P29" s="1355"/>
      <c r="Q29" s="1355"/>
      <c r="R29" s="1355"/>
      <c r="S29" s="1355"/>
      <c r="T29" s="1355"/>
      <c r="U29" s="1355"/>
      <c r="V29" s="1355"/>
      <c r="W29" s="1355"/>
      <c r="X29" s="1355"/>
      <c r="Y29" s="1355"/>
      <c r="Z29" s="1355"/>
      <c r="AA29" s="1355"/>
      <c r="AB29" s="1355"/>
      <c r="AC29" s="1355"/>
      <c r="AD29" s="1355"/>
      <c r="AE29" s="1355"/>
      <c r="AF29" s="1355"/>
      <c r="AG29" s="1355"/>
      <c r="AH29" s="1355"/>
      <c r="AI29" s="1355"/>
      <c r="AJ29" s="1356"/>
      <c r="AK29" s="295"/>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row>
    <row r="30" spans="1:64" ht="15.75" customHeight="1">
      <c r="A30" s="286"/>
      <c r="B30" s="290"/>
      <c r="C30" s="292"/>
      <c r="D30" s="1353" t="s">
        <v>1128</v>
      </c>
      <c r="E30" s="1354"/>
      <c r="F30" s="1355"/>
      <c r="G30" s="1355"/>
      <c r="H30" s="1355"/>
      <c r="I30" s="1355"/>
      <c r="J30" s="1355"/>
      <c r="K30" s="1355"/>
      <c r="L30" s="1355"/>
      <c r="M30" s="1355"/>
      <c r="N30" s="1355"/>
      <c r="O30" s="1355"/>
      <c r="P30" s="1355"/>
      <c r="Q30" s="1355"/>
      <c r="R30" s="1355"/>
      <c r="S30" s="1355"/>
      <c r="T30" s="1355"/>
      <c r="U30" s="1355"/>
      <c r="V30" s="1355"/>
      <c r="W30" s="1355"/>
      <c r="X30" s="1355"/>
      <c r="Y30" s="1355"/>
      <c r="Z30" s="1355"/>
      <c r="AA30" s="1355"/>
      <c r="AB30" s="1355"/>
      <c r="AC30" s="1355"/>
      <c r="AD30" s="1355"/>
      <c r="AE30" s="1355"/>
      <c r="AF30" s="1355"/>
      <c r="AG30" s="1355"/>
      <c r="AH30" s="1355"/>
      <c r="AI30" s="1355"/>
      <c r="AJ30" s="1356"/>
      <c r="AK30" s="295"/>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row>
    <row r="31" spans="1:64" ht="15.75" customHeight="1">
      <c r="A31" s="286"/>
      <c r="B31" s="290"/>
      <c r="C31" s="292"/>
      <c r="D31" s="1353" t="s">
        <v>1129</v>
      </c>
      <c r="E31" s="1354"/>
      <c r="F31" s="1355"/>
      <c r="G31" s="1355"/>
      <c r="H31" s="1355"/>
      <c r="I31" s="1355"/>
      <c r="J31" s="1355"/>
      <c r="K31" s="1355"/>
      <c r="L31" s="1355"/>
      <c r="M31" s="1355"/>
      <c r="N31" s="1355"/>
      <c r="O31" s="1355"/>
      <c r="P31" s="1355"/>
      <c r="Q31" s="1355"/>
      <c r="R31" s="1355"/>
      <c r="S31" s="1355"/>
      <c r="T31" s="1355"/>
      <c r="U31" s="1355"/>
      <c r="V31" s="1355"/>
      <c r="W31" s="1355"/>
      <c r="X31" s="1355"/>
      <c r="Y31" s="1355"/>
      <c r="Z31" s="1355"/>
      <c r="AA31" s="1355"/>
      <c r="AB31" s="1355"/>
      <c r="AC31" s="1355"/>
      <c r="AD31" s="1355"/>
      <c r="AE31" s="1355"/>
      <c r="AF31" s="1355"/>
      <c r="AG31" s="1355"/>
      <c r="AH31" s="1355"/>
      <c r="AI31" s="1355"/>
      <c r="AJ31" s="1356"/>
      <c r="AK31" s="295"/>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row>
    <row r="32" spans="1:64" ht="15.75" customHeight="1">
      <c r="A32" s="286"/>
      <c r="B32" s="290"/>
      <c r="C32" s="292"/>
      <c r="D32" s="1366" t="s">
        <v>1130</v>
      </c>
      <c r="E32" s="1367"/>
      <c r="F32" s="1368"/>
      <c r="G32" s="1368"/>
      <c r="H32" s="1368"/>
      <c r="I32" s="1368"/>
      <c r="J32" s="1368"/>
      <c r="K32" s="1368"/>
      <c r="L32" s="1368"/>
      <c r="M32" s="1368"/>
      <c r="N32" s="1368"/>
      <c r="O32" s="1368"/>
      <c r="P32" s="1368"/>
      <c r="Q32" s="1368"/>
      <c r="R32" s="1368"/>
      <c r="S32" s="1368"/>
      <c r="T32" s="1368"/>
      <c r="U32" s="1368"/>
      <c r="V32" s="1368"/>
      <c r="W32" s="1368"/>
      <c r="X32" s="1368"/>
      <c r="Y32" s="1368"/>
      <c r="Z32" s="1368"/>
      <c r="AA32" s="1368"/>
      <c r="AB32" s="1368"/>
      <c r="AC32" s="1368"/>
      <c r="AD32" s="1368"/>
      <c r="AE32" s="1368"/>
      <c r="AF32" s="1368"/>
      <c r="AG32" s="1368"/>
      <c r="AH32" s="1368"/>
      <c r="AI32" s="1368"/>
      <c r="AJ32" s="1369"/>
      <c r="AK32" s="295"/>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row>
    <row r="33" spans="1:64" ht="20.25" customHeight="1">
      <c r="A33" s="286"/>
      <c r="B33" s="290"/>
      <c r="C33" s="1357" t="s">
        <v>1131</v>
      </c>
      <c r="D33" s="1357"/>
      <c r="E33" s="1357"/>
      <c r="F33" s="1357"/>
      <c r="G33" s="1357"/>
      <c r="H33" s="1357"/>
      <c r="I33" s="1357"/>
      <c r="J33" s="1357"/>
      <c r="K33" s="1357"/>
      <c r="L33" s="1357"/>
      <c r="M33" s="1357"/>
      <c r="N33" s="1357"/>
      <c r="O33" s="1357"/>
      <c r="P33" s="1357"/>
      <c r="Q33" s="1357"/>
      <c r="R33" s="1357"/>
      <c r="S33" s="1357"/>
      <c r="T33" s="1357"/>
      <c r="U33" s="1357"/>
      <c r="V33" s="1357"/>
      <c r="W33" s="1357"/>
      <c r="X33" s="1357"/>
      <c r="Y33" s="1357"/>
      <c r="Z33" s="1357"/>
      <c r="AA33" s="1357"/>
      <c r="AB33" s="1357"/>
      <c r="AC33" s="1357"/>
      <c r="AD33" s="1357"/>
      <c r="AE33" s="1357"/>
      <c r="AF33" s="1357"/>
      <c r="AG33" s="1357"/>
      <c r="AH33" s="1357"/>
      <c r="AI33" s="1357"/>
      <c r="AJ33" s="1357"/>
      <c r="AK33" s="295"/>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row>
    <row r="34" spans="1:64" ht="27" customHeight="1" thickBot="1">
      <c r="A34" s="286"/>
      <c r="B34" s="290"/>
      <c r="C34" s="292"/>
      <c r="D34" s="1370" t="s">
        <v>1132</v>
      </c>
      <c r="E34" s="1371"/>
      <c r="F34" s="1371"/>
      <c r="G34" s="1372"/>
      <c r="H34" s="1373" t="s">
        <v>759</v>
      </c>
      <c r="I34" s="1374"/>
      <c r="J34" s="1374"/>
      <c r="K34" s="1374"/>
      <c r="L34" s="1374"/>
      <c r="M34" s="1375"/>
      <c r="N34" s="1373" t="s">
        <v>1133</v>
      </c>
      <c r="O34" s="1374"/>
      <c r="P34" s="1374"/>
      <c r="Q34" s="1374"/>
      <c r="R34" s="1374"/>
      <c r="S34" s="1374"/>
      <c r="T34" s="1374"/>
      <c r="U34" s="1374"/>
      <c r="V34" s="1374"/>
      <c r="W34" s="1374"/>
      <c r="X34" s="1374"/>
      <c r="Y34" s="1374"/>
      <c r="Z34" s="1374"/>
      <c r="AA34" s="1374"/>
      <c r="AB34" s="1374"/>
      <c r="AC34" s="1375"/>
      <c r="AD34" s="1376" t="s">
        <v>1134</v>
      </c>
      <c r="AE34" s="1377"/>
      <c r="AF34" s="1377"/>
      <c r="AG34" s="1377"/>
      <c r="AH34" s="1378"/>
      <c r="AI34" s="1006"/>
      <c r="AJ34" s="292"/>
      <c r="AK34" s="295"/>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row>
    <row r="35" spans="1:64" ht="9.9499999999999993" customHeight="1" thickTop="1">
      <c r="A35" s="286"/>
      <c r="B35" s="290"/>
      <c r="C35" s="1007"/>
      <c r="D35" s="1379" t="s">
        <v>1135</v>
      </c>
      <c r="E35" s="1380"/>
      <c r="F35" s="1380"/>
      <c r="G35" s="1381"/>
      <c r="H35" s="1385" t="s">
        <v>1136</v>
      </c>
      <c r="I35" s="1019"/>
      <c r="J35" s="1019"/>
      <c r="K35" s="1019"/>
      <c r="L35" s="1019"/>
      <c r="M35" s="1386"/>
      <c r="N35" s="1391" t="s">
        <v>1137</v>
      </c>
      <c r="O35" s="1392"/>
      <c r="P35" s="1392"/>
      <c r="Q35" s="1392"/>
      <c r="R35" s="1392"/>
      <c r="S35" s="1392"/>
      <c r="T35" s="1392"/>
      <c r="U35" s="1392"/>
      <c r="V35" s="1392"/>
      <c r="W35" s="1392"/>
      <c r="X35" s="1392"/>
      <c r="Y35" s="1392"/>
      <c r="Z35" s="1392"/>
      <c r="AA35" s="1392"/>
      <c r="AB35" s="1392"/>
      <c r="AC35" s="1393"/>
      <c r="AD35" s="1379" t="s">
        <v>1138</v>
      </c>
      <c r="AE35" s="1380"/>
      <c r="AF35" s="1380"/>
      <c r="AG35" s="1380"/>
      <c r="AH35" s="1381"/>
      <c r="AI35" s="1008"/>
      <c r="AJ35" s="1007"/>
      <c r="AK35" s="295"/>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row>
    <row r="36" spans="1:64" ht="9.9499999999999993" customHeight="1">
      <c r="A36" s="286"/>
      <c r="B36" s="290"/>
      <c r="C36" s="292"/>
      <c r="D36" s="1379"/>
      <c r="E36" s="1380"/>
      <c r="F36" s="1380"/>
      <c r="G36" s="1381"/>
      <c r="H36" s="1387"/>
      <c r="I36" s="1019"/>
      <c r="J36" s="1019"/>
      <c r="K36" s="1019"/>
      <c r="L36" s="1019"/>
      <c r="M36" s="1386"/>
      <c r="N36" s="1387"/>
      <c r="O36" s="1019"/>
      <c r="P36" s="1019"/>
      <c r="Q36" s="1019"/>
      <c r="R36" s="1019"/>
      <c r="S36" s="1019"/>
      <c r="T36" s="1019"/>
      <c r="U36" s="1019"/>
      <c r="V36" s="1019"/>
      <c r="W36" s="1019"/>
      <c r="X36" s="1019"/>
      <c r="Y36" s="1019"/>
      <c r="Z36" s="1019"/>
      <c r="AA36" s="1019"/>
      <c r="AB36" s="1019"/>
      <c r="AC36" s="1386"/>
      <c r="AD36" s="1379"/>
      <c r="AE36" s="1380"/>
      <c r="AF36" s="1380"/>
      <c r="AG36" s="1380"/>
      <c r="AH36" s="1381"/>
      <c r="AI36" s="1008"/>
      <c r="AJ36" s="292"/>
      <c r="AK36" s="295"/>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row>
    <row r="37" spans="1:64" ht="12" customHeight="1">
      <c r="A37" s="286"/>
      <c r="B37" s="290"/>
      <c r="C37" s="1009"/>
      <c r="D37" s="1379"/>
      <c r="E37" s="1380"/>
      <c r="F37" s="1380"/>
      <c r="G37" s="1381"/>
      <c r="H37" s="1387"/>
      <c r="I37" s="1019"/>
      <c r="J37" s="1019"/>
      <c r="K37" s="1019"/>
      <c r="L37" s="1019"/>
      <c r="M37" s="1386"/>
      <c r="N37" s="1385" t="s">
        <v>731</v>
      </c>
      <c r="O37" s="1394"/>
      <c r="P37" s="1394"/>
      <c r="Q37" s="1395"/>
      <c r="R37" s="1395"/>
      <c r="S37" s="1395"/>
      <c r="T37" s="1395"/>
      <c r="U37" s="1395"/>
      <c r="V37" s="1395"/>
      <c r="W37" s="1395"/>
      <c r="X37" s="1010"/>
      <c r="Y37" s="1"/>
      <c r="Z37" s="1"/>
      <c r="AA37" s="1"/>
      <c r="AB37" s="1"/>
      <c r="AC37" s="1011"/>
      <c r="AD37" s="1379"/>
      <c r="AE37" s="1380"/>
      <c r="AF37" s="1380"/>
      <c r="AG37" s="1380"/>
      <c r="AH37" s="1381"/>
      <c r="AI37" s="1008"/>
      <c r="AJ37" s="1009"/>
      <c r="AK37" s="295"/>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row>
    <row r="38" spans="1:64" ht="12" customHeight="1">
      <c r="A38" s="286"/>
      <c r="B38" s="290"/>
      <c r="C38" s="1009"/>
      <c r="D38" s="1382"/>
      <c r="E38" s="1383"/>
      <c r="F38" s="1383"/>
      <c r="G38" s="1384"/>
      <c r="H38" s="1388"/>
      <c r="I38" s="1389"/>
      <c r="J38" s="1389"/>
      <c r="K38" s="1389"/>
      <c r="L38" s="1389"/>
      <c r="M38" s="1390"/>
      <c r="N38" s="1385" t="s">
        <v>1139</v>
      </c>
      <c r="O38" s="1394"/>
      <c r="P38" s="1394"/>
      <c r="Q38" s="1396" t="s">
        <v>1140</v>
      </c>
      <c r="R38" s="1396"/>
      <c r="S38" s="1396"/>
      <c r="T38" s="1396"/>
      <c r="U38" s="1396"/>
      <c r="V38" s="1396"/>
      <c r="W38" s="1396"/>
      <c r="X38" s="1396"/>
      <c r="Y38" s="1"/>
      <c r="Z38" s="1"/>
      <c r="AA38" s="1"/>
      <c r="AB38" s="1"/>
      <c r="AC38" s="1011"/>
      <c r="AD38" s="1382"/>
      <c r="AE38" s="1383"/>
      <c r="AF38" s="1383"/>
      <c r="AG38" s="1383"/>
      <c r="AH38" s="1384"/>
      <c r="AI38" s="1008"/>
      <c r="AJ38" s="1009"/>
      <c r="AK38" s="295"/>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row>
    <row r="39" spans="1:64" ht="9.9499999999999993" customHeight="1">
      <c r="A39" s="286"/>
      <c r="B39" s="290"/>
      <c r="C39" s="1007"/>
      <c r="D39" s="1379" t="s">
        <v>1141</v>
      </c>
      <c r="E39" s="1380"/>
      <c r="F39" s="1380"/>
      <c r="G39" s="1381"/>
      <c r="H39" s="1385"/>
      <c r="I39" s="1019"/>
      <c r="J39" s="1019"/>
      <c r="K39" s="1019"/>
      <c r="L39" s="1019"/>
      <c r="M39" s="1386"/>
      <c r="N39" s="1397" t="s">
        <v>1137</v>
      </c>
      <c r="O39" s="1398"/>
      <c r="P39" s="1398"/>
      <c r="Q39" s="1398"/>
      <c r="R39" s="1398"/>
      <c r="S39" s="1398"/>
      <c r="T39" s="1398"/>
      <c r="U39" s="1398"/>
      <c r="V39" s="1398"/>
      <c r="W39" s="1398"/>
      <c r="X39" s="1398"/>
      <c r="Y39" s="1398"/>
      <c r="Z39" s="1398"/>
      <c r="AA39" s="1398"/>
      <c r="AB39" s="1398"/>
      <c r="AC39" s="1399"/>
      <c r="AD39" s="1379" t="s">
        <v>1142</v>
      </c>
      <c r="AE39" s="1380"/>
      <c r="AF39" s="1380"/>
      <c r="AG39" s="1380"/>
      <c r="AH39" s="1381"/>
      <c r="AI39" s="1008"/>
      <c r="AJ39" s="1007"/>
      <c r="AK39" s="295"/>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row>
    <row r="40" spans="1:64" ht="9.9499999999999993" customHeight="1">
      <c r="A40" s="286"/>
      <c r="B40" s="290"/>
      <c r="C40" s="292"/>
      <c r="D40" s="1379"/>
      <c r="E40" s="1380"/>
      <c r="F40" s="1380"/>
      <c r="G40" s="1381"/>
      <c r="H40" s="1387"/>
      <c r="I40" s="1019"/>
      <c r="J40" s="1019"/>
      <c r="K40" s="1019"/>
      <c r="L40" s="1019"/>
      <c r="M40" s="1386"/>
      <c r="N40" s="1387"/>
      <c r="O40" s="1019"/>
      <c r="P40" s="1019"/>
      <c r="Q40" s="1019"/>
      <c r="R40" s="1019"/>
      <c r="S40" s="1019"/>
      <c r="T40" s="1019"/>
      <c r="U40" s="1019"/>
      <c r="V40" s="1019"/>
      <c r="W40" s="1019"/>
      <c r="X40" s="1019"/>
      <c r="Y40" s="1019"/>
      <c r="Z40" s="1019"/>
      <c r="AA40" s="1019"/>
      <c r="AB40" s="1019"/>
      <c r="AC40" s="1386"/>
      <c r="AD40" s="1379"/>
      <c r="AE40" s="1380"/>
      <c r="AF40" s="1380"/>
      <c r="AG40" s="1380"/>
      <c r="AH40" s="1381"/>
      <c r="AI40" s="1008"/>
      <c r="AJ40" s="292"/>
      <c r="AK40" s="295"/>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row>
    <row r="41" spans="1:64" ht="12" customHeight="1">
      <c r="A41" s="286"/>
      <c r="B41" s="290"/>
      <c r="C41" s="1009"/>
      <c r="D41" s="1379"/>
      <c r="E41" s="1380"/>
      <c r="F41" s="1380"/>
      <c r="G41" s="1381"/>
      <c r="H41" s="1387"/>
      <c r="I41" s="1019"/>
      <c r="J41" s="1019"/>
      <c r="K41" s="1019"/>
      <c r="L41" s="1019"/>
      <c r="M41" s="1386"/>
      <c r="N41" s="1385" t="s">
        <v>731</v>
      </c>
      <c r="O41" s="1394"/>
      <c r="P41" s="1394"/>
      <c r="Q41" s="1395"/>
      <c r="R41" s="1395"/>
      <c r="S41" s="1395"/>
      <c r="T41" s="1395"/>
      <c r="U41" s="1395"/>
      <c r="V41" s="1395"/>
      <c r="W41" s="1395"/>
      <c r="X41" s="1010"/>
      <c r="Y41" s="1"/>
      <c r="Z41" s="1"/>
      <c r="AA41" s="1"/>
      <c r="AB41" s="1"/>
      <c r="AC41" s="1011"/>
      <c r="AD41" s="1379"/>
      <c r="AE41" s="1380"/>
      <c r="AF41" s="1380"/>
      <c r="AG41" s="1380"/>
      <c r="AH41" s="1381"/>
      <c r="AI41" s="1008"/>
      <c r="AJ41" s="1009"/>
      <c r="AK41" s="295"/>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row>
    <row r="42" spans="1:64" ht="12" customHeight="1">
      <c r="A42" s="286"/>
      <c r="B42" s="290"/>
      <c r="C42" s="1009"/>
      <c r="D42" s="1382"/>
      <c r="E42" s="1383"/>
      <c r="F42" s="1383"/>
      <c r="G42" s="1384"/>
      <c r="H42" s="1388"/>
      <c r="I42" s="1389"/>
      <c r="J42" s="1389"/>
      <c r="K42" s="1389"/>
      <c r="L42" s="1389"/>
      <c r="M42" s="1390"/>
      <c r="N42" s="1400" t="s">
        <v>1139</v>
      </c>
      <c r="O42" s="1401"/>
      <c r="P42" s="1401"/>
      <c r="Q42" s="1402" t="s">
        <v>1140</v>
      </c>
      <c r="R42" s="1402"/>
      <c r="S42" s="1402"/>
      <c r="T42" s="1402"/>
      <c r="U42" s="1402"/>
      <c r="V42" s="1402"/>
      <c r="W42" s="1402"/>
      <c r="X42" s="1402"/>
      <c r="Y42" s="1012"/>
      <c r="Z42" s="1012"/>
      <c r="AA42" s="1012"/>
      <c r="AB42" s="1012"/>
      <c r="AC42" s="1013"/>
      <c r="AD42" s="1382"/>
      <c r="AE42" s="1383"/>
      <c r="AF42" s="1383"/>
      <c r="AG42" s="1383"/>
      <c r="AH42" s="1384"/>
      <c r="AI42" s="1008"/>
      <c r="AJ42" s="1009"/>
      <c r="AK42" s="295"/>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row>
    <row r="43" spans="1:64" ht="9.9499999999999993" customHeight="1">
      <c r="A43" s="286"/>
      <c r="B43" s="290"/>
      <c r="C43" s="1007"/>
      <c r="D43" s="1379" t="s">
        <v>605</v>
      </c>
      <c r="E43" s="1380"/>
      <c r="F43" s="1380"/>
      <c r="G43" s="1381"/>
      <c r="H43" s="1385"/>
      <c r="I43" s="1019"/>
      <c r="J43" s="1019"/>
      <c r="K43" s="1019"/>
      <c r="L43" s="1019"/>
      <c r="M43" s="1386"/>
      <c r="N43" s="1397" t="s">
        <v>1137</v>
      </c>
      <c r="O43" s="1398"/>
      <c r="P43" s="1398"/>
      <c r="Q43" s="1398"/>
      <c r="R43" s="1398"/>
      <c r="S43" s="1398"/>
      <c r="T43" s="1398"/>
      <c r="U43" s="1398"/>
      <c r="V43" s="1398"/>
      <c r="W43" s="1398"/>
      <c r="X43" s="1398"/>
      <c r="Y43" s="1398"/>
      <c r="Z43" s="1398"/>
      <c r="AA43" s="1398"/>
      <c r="AB43" s="1398"/>
      <c r="AC43" s="1399"/>
      <c r="AD43" s="1379" t="s">
        <v>1142</v>
      </c>
      <c r="AE43" s="1380"/>
      <c r="AF43" s="1380"/>
      <c r="AG43" s="1380"/>
      <c r="AH43" s="1381"/>
      <c r="AI43" s="1008"/>
      <c r="AJ43" s="1007"/>
      <c r="AK43" s="295"/>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row>
    <row r="44" spans="1:64" ht="9.9499999999999993" customHeight="1">
      <c r="A44" s="286"/>
      <c r="B44" s="290"/>
      <c r="C44" s="292"/>
      <c r="D44" s="1379"/>
      <c r="E44" s="1380"/>
      <c r="F44" s="1380"/>
      <c r="G44" s="1381"/>
      <c r="H44" s="1387"/>
      <c r="I44" s="1019"/>
      <c r="J44" s="1019"/>
      <c r="K44" s="1019"/>
      <c r="L44" s="1019"/>
      <c r="M44" s="1386"/>
      <c r="N44" s="1387"/>
      <c r="O44" s="1019"/>
      <c r="P44" s="1019"/>
      <c r="Q44" s="1019"/>
      <c r="R44" s="1019"/>
      <c r="S44" s="1019"/>
      <c r="T44" s="1019"/>
      <c r="U44" s="1019"/>
      <c r="V44" s="1019"/>
      <c r="W44" s="1019"/>
      <c r="X44" s="1019"/>
      <c r="Y44" s="1019"/>
      <c r="Z44" s="1019"/>
      <c r="AA44" s="1019"/>
      <c r="AB44" s="1019"/>
      <c r="AC44" s="1386"/>
      <c r="AD44" s="1379"/>
      <c r="AE44" s="1380"/>
      <c r="AF44" s="1380"/>
      <c r="AG44" s="1380"/>
      <c r="AH44" s="1381"/>
      <c r="AI44" s="1008"/>
      <c r="AJ44" s="292"/>
      <c r="AK44" s="295"/>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row>
    <row r="45" spans="1:64" ht="12" customHeight="1">
      <c r="A45" s="286"/>
      <c r="B45" s="290"/>
      <c r="C45" s="1009"/>
      <c r="D45" s="1379"/>
      <c r="E45" s="1380"/>
      <c r="F45" s="1380"/>
      <c r="G45" s="1381"/>
      <c r="H45" s="1387"/>
      <c r="I45" s="1019"/>
      <c r="J45" s="1019"/>
      <c r="K45" s="1019"/>
      <c r="L45" s="1019"/>
      <c r="M45" s="1386"/>
      <c r="N45" s="1385" t="s">
        <v>731</v>
      </c>
      <c r="O45" s="1394"/>
      <c r="P45" s="1394"/>
      <c r="Q45" s="1395"/>
      <c r="R45" s="1395"/>
      <c r="S45" s="1395"/>
      <c r="T45" s="1395"/>
      <c r="U45" s="1395"/>
      <c r="V45" s="1395"/>
      <c r="W45" s="1395"/>
      <c r="X45" s="1010"/>
      <c r="Y45" s="1"/>
      <c r="Z45" s="1"/>
      <c r="AA45" s="1"/>
      <c r="AB45" s="1"/>
      <c r="AC45" s="1011"/>
      <c r="AD45" s="1379"/>
      <c r="AE45" s="1380"/>
      <c r="AF45" s="1380"/>
      <c r="AG45" s="1380"/>
      <c r="AH45" s="1381"/>
      <c r="AI45" s="1008"/>
      <c r="AJ45" s="1009"/>
      <c r="AK45" s="295"/>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row>
    <row r="46" spans="1:64" ht="12" customHeight="1">
      <c r="A46" s="286"/>
      <c r="B46" s="290"/>
      <c r="C46" s="1009"/>
      <c r="D46" s="1382"/>
      <c r="E46" s="1383"/>
      <c r="F46" s="1383"/>
      <c r="G46" s="1384"/>
      <c r="H46" s="1388"/>
      <c r="I46" s="1389"/>
      <c r="J46" s="1389"/>
      <c r="K46" s="1389"/>
      <c r="L46" s="1389"/>
      <c r="M46" s="1390"/>
      <c r="N46" s="1400" t="s">
        <v>1139</v>
      </c>
      <c r="O46" s="1401"/>
      <c r="P46" s="1401"/>
      <c r="Q46" s="1402" t="s">
        <v>1140</v>
      </c>
      <c r="R46" s="1402"/>
      <c r="S46" s="1402"/>
      <c r="T46" s="1402"/>
      <c r="U46" s="1402"/>
      <c r="V46" s="1402"/>
      <c r="W46" s="1402"/>
      <c r="X46" s="1402"/>
      <c r="Y46" s="1012"/>
      <c r="Z46" s="1012"/>
      <c r="AA46" s="1012"/>
      <c r="AB46" s="1012"/>
      <c r="AC46" s="1013"/>
      <c r="AD46" s="1382"/>
      <c r="AE46" s="1383"/>
      <c r="AF46" s="1383"/>
      <c r="AG46" s="1383"/>
      <c r="AH46" s="1384"/>
      <c r="AI46" s="1008"/>
      <c r="AJ46" s="1009"/>
      <c r="AK46" s="295"/>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row>
    <row r="47" spans="1:64" ht="9.9499999999999993" customHeight="1">
      <c r="A47" s="286"/>
      <c r="B47" s="290"/>
      <c r="C47" s="1007"/>
      <c r="D47" s="1379" t="s">
        <v>737</v>
      </c>
      <c r="E47" s="1380"/>
      <c r="F47" s="1380"/>
      <c r="G47" s="1381"/>
      <c r="H47" s="1385"/>
      <c r="I47" s="1019"/>
      <c r="J47" s="1019"/>
      <c r="K47" s="1019"/>
      <c r="L47" s="1019"/>
      <c r="M47" s="1386"/>
      <c r="N47" s="1397" t="s">
        <v>1137</v>
      </c>
      <c r="O47" s="1398"/>
      <c r="P47" s="1398"/>
      <c r="Q47" s="1398"/>
      <c r="R47" s="1398"/>
      <c r="S47" s="1398"/>
      <c r="T47" s="1398"/>
      <c r="U47" s="1398"/>
      <c r="V47" s="1398"/>
      <c r="W47" s="1398"/>
      <c r="X47" s="1398"/>
      <c r="Y47" s="1398"/>
      <c r="Z47" s="1398"/>
      <c r="AA47" s="1398"/>
      <c r="AB47" s="1398"/>
      <c r="AC47" s="1399"/>
      <c r="AD47" s="1379" t="s">
        <v>1142</v>
      </c>
      <c r="AE47" s="1380"/>
      <c r="AF47" s="1380"/>
      <c r="AG47" s="1380"/>
      <c r="AH47" s="1381"/>
      <c r="AI47" s="1008"/>
      <c r="AJ47" s="1007"/>
      <c r="AK47" s="295"/>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row>
    <row r="48" spans="1:64" ht="9.9499999999999993" customHeight="1">
      <c r="A48" s="286"/>
      <c r="B48" s="290"/>
      <c r="C48" s="292"/>
      <c r="D48" s="1379"/>
      <c r="E48" s="1380"/>
      <c r="F48" s="1380"/>
      <c r="G48" s="1381"/>
      <c r="H48" s="1387"/>
      <c r="I48" s="1019"/>
      <c r="J48" s="1019"/>
      <c r="K48" s="1019"/>
      <c r="L48" s="1019"/>
      <c r="M48" s="1386"/>
      <c r="N48" s="1387"/>
      <c r="O48" s="1019"/>
      <c r="P48" s="1019"/>
      <c r="Q48" s="1019"/>
      <c r="R48" s="1019"/>
      <c r="S48" s="1019"/>
      <c r="T48" s="1019"/>
      <c r="U48" s="1019"/>
      <c r="V48" s="1019"/>
      <c r="W48" s="1019"/>
      <c r="X48" s="1019"/>
      <c r="Y48" s="1019"/>
      <c r="Z48" s="1019"/>
      <c r="AA48" s="1019"/>
      <c r="AB48" s="1019"/>
      <c r="AC48" s="1386"/>
      <c r="AD48" s="1379"/>
      <c r="AE48" s="1380"/>
      <c r="AF48" s="1380"/>
      <c r="AG48" s="1380"/>
      <c r="AH48" s="1381"/>
      <c r="AI48" s="1008"/>
      <c r="AJ48" s="292"/>
      <c r="AK48" s="295"/>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row>
    <row r="49" spans="1:64" ht="12" customHeight="1">
      <c r="A49" s="286"/>
      <c r="B49" s="290"/>
      <c r="C49" s="1009"/>
      <c r="D49" s="1379"/>
      <c r="E49" s="1380"/>
      <c r="F49" s="1380"/>
      <c r="G49" s="1381"/>
      <c r="H49" s="1387"/>
      <c r="I49" s="1019"/>
      <c r="J49" s="1019"/>
      <c r="K49" s="1019"/>
      <c r="L49" s="1019"/>
      <c r="M49" s="1386"/>
      <c r="N49" s="1385"/>
      <c r="O49" s="1394"/>
      <c r="P49" s="1394"/>
      <c r="Q49" s="1395"/>
      <c r="R49" s="1395"/>
      <c r="S49" s="1395"/>
      <c r="T49" s="1395"/>
      <c r="U49" s="1395"/>
      <c r="V49" s="1395"/>
      <c r="W49" s="1395"/>
      <c r="X49" s="1010"/>
      <c r="Y49" s="1"/>
      <c r="Z49" s="1"/>
      <c r="AA49" s="1"/>
      <c r="AB49" s="1"/>
      <c r="AC49" s="1011"/>
      <c r="AD49" s="1379"/>
      <c r="AE49" s="1380"/>
      <c r="AF49" s="1380"/>
      <c r="AG49" s="1380"/>
      <c r="AH49" s="1381"/>
      <c r="AI49" s="1008"/>
      <c r="AJ49" s="1009"/>
      <c r="AK49" s="295"/>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row>
    <row r="50" spans="1:64" ht="12" customHeight="1">
      <c r="A50" s="286"/>
      <c r="B50" s="290"/>
      <c r="C50" s="1009"/>
      <c r="D50" s="1382"/>
      <c r="E50" s="1383"/>
      <c r="F50" s="1383"/>
      <c r="G50" s="1384"/>
      <c r="H50" s="1388"/>
      <c r="I50" s="1389"/>
      <c r="J50" s="1389"/>
      <c r="K50" s="1389"/>
      <c r="L50" s="1389"/>
      <c r="M50" s="1390"/>
      <c r="N50" s="1400"/>
      <c r="O50" s="1401"/>
      <c r="P50" s="1401"/>
      <c r="Q50" s="1402"/>
      <c r="R50" s="1402"/>
      <c r="S50" s="1402"/>
      <c r="T50" s="1402"/>
      <c r="U50" s="1402"/>
      <c r="V50" s="1402"/>
      <c r="W50" s="1402"/>
      <c r="X50" s="1402"/>
      <c r="Y50" s="1012"/>
      <c r="Z50" s="1012"/>
      <c r="AA50" s="1012"/>
      <c r="AB50" s="1012"/>
      <c r="AC50" s="1013"/>
      <c r="AD50" s="1382"/>
      <c r="AE50" s="1383"/>
      <c r="AF50" s="1383"/>
      <c r="AG50" s="1383"/>
      <c r="AH50" s="1384"/>
      <c r="AI50" s="1008"/>
      <c r="AJ50" s="1009"/>
      <c r="AK50" s="295"/>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row>
    <row r="51" spans="1:64" ht="9.9499999999999993" customHeight="1">
      <c r="A51" s="286"/>
      <c r="B51" s="290"/>
      <c r="C51" s="1007"/>
      <c r="D51" s="1403" t="s">
        <v>739</v>
      </c>
      <c r="E51" s="1404"/>
      <c r="F51" s="1404"/>
      <c r="G51" s="1405"/>
      <c r="H51" s="1385"/>
      <c r="I51" s="1019"/>
      <c r="J51" s="1019"/>
      <c r="K51" s="1019"/>
      <c r="L51" s="1019"/>
      <c r="M51" s="1386"/>
      <c r="N51" s="1397" t="s">
        <v>1137</v>
      </c>
      <c r="O51" s="1398"/>
      <c r="P51" s="1398"/>
      <c r="Q51" s="1398"/>
      <c r="R51" s="1398"/>
      <c r="S51" s="1398"/>
      <c r="T51" s="1398"/>
      <c r="U51" s="1398"/>
      <c r="V51" s="1398"/>
      <c r="W51" s="1398"/>
      <c r="X51" s="1398"/>
      <c r="Y51" s="1398"/>
      <c r="Z51" s="1398"/>
      <c r="AA51" s="1398"/>
      <c r="AB51" s="1398"/>
      <c r="AC51" s="1399"/>
      <c r="AD51" s="1379" t="s">
        <v>1142</v>
      </c>
      <c r="AE51" s="1380"/>
      <c r="AF51" s="1380"/>
      <c r="AG51" s="1380"/>
      <c r="AH51" s="1381"/>
      <c r="AI51" s="1008"/>
      <c r="AJ51" s="1007"/>
      <c r="AK51" s="295"/>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row>
    <row r="52" spans="1:64" ht="9.9499999999999993" customHeight="1">
      <c r="A52" s="286"/>
      <c r="B52" s="290"/>
      <c r="C52" s="292"/>
      <c r="D52" s="1403"/>
      <c r="E52" s="1404"/>
      <c r="F52" s="1404"/>
      <c r="G52" s="1405"/>
      <c r="H52" s="1387"/>
      <c r="I52" s="1019"/>
      <c r="J52" s="1019"/>
      <c r="K52" s="1019"/>
      <c r="L52" s="1019"/>
      <c r="M52" s="1386"/>
      <c r="N52" s="1387"/>
      <c r="O52" s="1019"/>
      <c r="P52" s="1019"/>
      <c r="Q52" s="1019"/>
      <c r="R52" s="1019"/>
      <c r="S52" s="1019"/>
      <c r="T52" s="1019"/>
      <c r="U52" s="1019"/>
      <c r="V52" s="1019"/>
      <c r="W52" s="1019"/>
      <c r="X52" s="1019"/>
      <c r="Y52" s="1019"/>
      <c r="Z52" s="1019"/>
      <c r="AA52" s="1019"/>
      <c r="AB52" s="1019"/>
      <c r="AC52" s="1386"/>
      <c r="AD52" s="1379"/>
      <c r="AE52" s="1380"/>
      <c r="AF52" s="1380"/>
      <c r="AG52" s="1380"/>
      <c r="AH52" s="1381"/>
      <c r="AI52" s="1008"/>
      <c r="AJ52" s="292"/>
      <c r="AK52" s="295"/>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row>
    <row r="53" spans="1:64" ht="12" customHeight="1">
      <c r="A53" s="286"/>
      <c r="B53" s="290"/>
      <c r="C53" s="1009"/>
      <c r="D53" s="1403"/>
      <c r="E53" s="1404"/>
      <c r="F53" s="1404"/>
      <c r="G53" s="1405"/>
      <c r="H53" s="1387"/>
      <c r="I53" s="1019"/>
      <c r="J53" s="1019"/>
      <c r="K53" s="1019"/>
      <c r="L53" s="1019"/>
      <c r="M53" s="1386"/>
      <c r="N53" s="1385"/>
      <c r="O53" s="1394"/>
      <c r="P53" s="1394"/>
      <c r="Q53" s="1395"/>
      <c r="R53" s="1395"/>
      <c r="S53" s="1395"/>
      <c r="T53" s="1395"/>
      <c r="U53" s="1395"/>
      <c r="V53" s="1395"/>
      <c r="W53" s="1395"/>
      <c r="X53" s="1010"/>
      <c r="Y53" s="1"/>
      <c r="Z53" s="1"/>
      <c r="AA53" s="1"/>
      <c r="AB53" s="1"/>
      <c r="AC53" s="1011"/>
      <c r="AD53" s="1379"/>
      <c r="AE53" s="1380"/>
      <c r="AF53" s="1380"/>
      <c r="AG53" s="1380"/>
      <c r="AH53" s="1381"/>
      <c r="AI53" s="1008"/>
      <c r="AJ53" s="1009"/>
      <c r="AK53" s="295"/>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row>
    <row r="54" spans="1:64" ht="12" customHeight="1">
      <c r="A54" s="286"/>
      <c r="B54" s="290"/>
      <c r="C54" s="1009"/>
      <c r="D54" s="1406"/>
      <c r="E54" s="1407"/>
      <c r="F54" s="1407"/>
      <c r="G54" s="1408"/>
      <c r="H54" s="1388"/>
      <c r="I54" s="1389"/>
      <c r="J54" s="1389"/>
      <c r="K54" s="1389"/>
      <c r="L54" s="1389"/>
      <c r="M54" s="1390"/>
      <c r="N54" s="1400"/>
      <c r="O54" s="1401"/>
      <c r="P54" s="1401"/>
      <c r="Q54" s="1402"/>
      <c r="R54" s="1402"/>
      <c r="S54" s="1402"/>
      <c r="T54" s="1402"/>
      <c r="U54" s="1402"/>
      <c r="V54" s="1402"/>
      <c r="W54" s="1402"/>
      <c r="X54" s="1402"/>
      <c r="Y54" s="1012"/>
      <c r="Z54" s="1012"/>
      <c r="AA54" s="1012"/>
      <c r="AB54" s="1012"/>
      <c r="AC54" s="1013"/>
      <c r="AD54" s="1382"/>
      <c r="AE54" s="1383"/>
      <c r="AF54" s="1383"/>
      <c r="AG54" s="1383"/>
      <c r="AH54" s="1384"/>
      <c r="AI54" s="1008"/>
      <c r="AJ54" s="1009"/>
      <c r="AK54" s="295"/>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row>
    <row r="55" spans="1:64" ht="9.9499999999999993" customHeight="1">
      <c r="A55" s="286"/>
      <c r="B55" s="290"/>
      <c r="C55" s="1007"/>
      <c r="D55" s="1403" t="s">
        <v>430</v>
      </c>
      <c r="E55" s="1404"/>
      <c r="F55" s="1404"/>
      <c r="G55" s="1405"/>
      <c r="H55" s="1385"/>
      <c r="I55" s="1019"/>
      <c r="J55" s="1019"/>
      <c r="K55" s="1019"/>
      <c r="L55" s="1019"/>
      <c r="M55" s="1386"/>
      <c r="N55" s="1397" t="s">
        <v>1137</v>
      </c>
      <c r="O55" s="1398"/>
      <c r="P55" s="1398"/>
      <c r="Q55" s="1398"/>
      <c r="R55" s="1398"/>
      <c r="S55" s="1398"/>
      <c r="T55" s="1398"/>
      <c r="U55" s="1398"/>
      <c r="V55" s="1398"/>
      <c r="W55" s="1398"/>
      <c r="X55" s="1398"/>
      <c r="Y55" s="1398"/>
      <c r="Z55" s="1398"/>
      <c r="AA55" s="1398"/>
      <c r="AB55" s="1398"/>
      <c r="AC55" s="1399"/>
      <c r="AD55" s="1379" t="s">
        <v>1142</v>
      </c>
      <c r="AE55" s="1380"/>
      <c r="AF55" s="1380"/>
      <c r="AG55" s="1380"/>
      <c r="AH55" s="1381"/>
      <c r="AI55" s="1008"/>
      <c r="AJ55" s="1007"/>
      <c r="AK55" s="295"/>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row>
    <row r="56" spans="1:64" ht="9.9499999999999993" customHeight="1">
      <c r="A56" s="286"/>
      <c r="B56" s="290"/>
      <c r="C56" s="292"/>
      <c r="D56" s="1403"/>
      <c r="E56" s="1404"/>
      <c r="F56" s="1404"/>
      <c r="G56" s="1405"/>
      <c r="H56" s="1387"/>
      <c r="I56" s="1019"/>
      <c r="J56" s="1019"/>
      <c r="K56" s="1019"/>
      <c r="L56" s="1019"/>
      <c r="M56" s="1386"/>
      <c r="N56" s="1387"/>
      <c r="O56" s="1019"/>
      <c r="P56" s="1019"/>
      <c r="Q56" s="1019"/>
      <c r="R56" s="1019"/>
      <c r="S56" s="1019"/>
      <c r="T56" s="1019"/>
      <c r="U56" s="1019"/>
      <c r="V56" s="1019"/>
      <c r="W56" s="1019"/>
      <c r="X56" s="1019"/>
      <c r="Y56" s="1019"/>
      <c r="Z56" s="1019"/>
      <c r="AA56" s="1019"/>
      <c r="AB56" s="1019"/>
      <c r="AC56" s="1386"/>
      <c r="AD56" s="1379"/>
      <c r="AE56" s="1380"/>
      <c r="AF56" s="1380"/>
      <c r="AG56" s="1380"/>
      <c r="AH56" s="1381"/>
      <c r="AI56" s="1008"/>
      <c r="AJ56" s="292"/>
      <c r="AK56" s="295"/>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row>
    <row r="57" spans="1:64" ht="12" customHeight="1">
      <c r="A57" s="286"/>
      <c r="B57" s="290"/>
      <c r="C57" s="1009"/>
      <c r="D57" s="1403"/>
      <c r="E57" s="1404"/>
      <c r="F57" s="1404"/>
      <c r="G57" s="1405"/>
      <c r="H57" s="1387"/>
      <c r="I57" s="1019"/>
      <c r="J57" s="1019"/>
      <c r="K57" s="1019"/>
      <c r="L57" s="1019"/>
      <c r="M57" s="1386"/>
      <c r="N57" s="1385"/>
      <c r="O57" s="1394"/>
      <c r="P57" s="1394"/>
      <c r="Q57" s="1395"/>
      <c r="R57" s="1395"/>
      <c r="S57" s="1395"/>
      <c r="T57" s="1395"/>
      <c r="U57" s="1395"/>
      <c r="V57" s="1395"/>
      <c r="W57" s="1395"/>
      <c r="X57" s="1010"/>
      <c r="Y57" s="1"/>
      <c r="Z57" s="1"/>
      <c r="AA57" s="1"/>
      <c r="AB57" s="1"/>
      <c r="AC57" s="1011"/>
      <c r="AD57" s="1379"/>
      <c r="AE57" s="1380"/>
      <c r="AF57" s="1380"/>
      <c r="AG57" s="1380"/>
      <c r="AH57" s="1381"/>
      <c r="AI57" s="1008"/>
      <c r="AJ57" s="1009"/>
      <c r="AK57" s="295"/>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row>
    <row r="58" spans="1:64" ht="12" customHeight="1">
      <c r="A58" s="286"/>
      <c r="B58" s="290"/>
      <c r="C58" s="1009"/>
      <c r="D58" s="1406"/>
      <c r="E58" s="1407"/>
      <c r="F58" s="1407"/>
      <c r="G58" s="1408"/>
      <c r="H58" s="1388"/>
      <c r="I58" s="1389"/>
      <c r="J58" s="1389"/>
      <c r="K58" s="1389"/>
      <c r="L58" s="1389"/>
      <c r="M58" s="1390"/>
      <c r="N58" s="1400"/>
      <c r="O58" s="1401"/>
      <c r="P58" s="1401"/>
      <c r="Q58" s="1402"/>
      <c r="R58" s="1402"/>
      <c r="S58" s="1402"/>
      <c r="T58" s="1402"/>
      <c r="U58" s="1402"/>
      <c r="V58" s="1402"/>
      <c r="W58" s="1402"/>
      <c r="X58" s="1402"/>
      <c r="Y58" s="1012"/>
      <c r="Z58" s="1012"/>
      <c r="AA58" s="1012"/>
      <c r="AB58" s="1012"/>
      <c r="AC58" s="1013"/>
      <c r="AD58" s="1382"/>
      <c r="AE58" s="1383"/>
      <c r="AF58" s="1383"/>
      <c r="AG58" s="1383"/>
      <c r="AH58" s="1384"/>
      <c r="AI58" s="1008"/>
      <c r="AJ58" s="1009"/>
      <c r="AK58" s="295"/>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row>
    <row r="59" spans="1:64" ht="15.75" customHeight="1">
      <c r="A59" s="286"/>
      <c r="B59" s="290"/>
      <c r="C59" s="292"/>
      <c r="D59" s="1409" t="s">
        <v>1143</v>
      </c>
      <c r="E59" s="1409"/>
      <c r="F59" s="1410"/>
      <c r="G59" s="1410"/>
      <c r="H59" s="1410"/>
      <c r="I59" s="1410"/>
      <c r="J59" s="1410"/>
      <c r="K59" s="1410"/>
      <c r="L59" s="1410"/>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4"/>
      <c r="AJ59" s="292"/>
      <c r="AK59" s="295"/>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row>
    <row r="60" spans="1:64" ht="15.75" customHeight="1">
      <c r="A60" s="286"/>
      <c r="B60" s="290"/>
      <c r="C60" s="292"/>
      <c r="D60" s="1003" t="s">
        <v>1144</v>
      </c>
      <c r="E60" s="1003"/>
      <c r="F60" s="945"/>
      <c r="G60" s="945"/>
      <c r="H60" s="945"/>
      <c r="I60" s="945"/>
      <c r="J60" s="945"/>
      <c r="K60" s="945"/>
      <c r="L60" s="945"/>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0"/>
      <c r="AK60" s="295"/>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row>
    <row r="61" spans="1:64" ht="15.75" customHeight="1">
      <c r="A61" s="286"/>
      <c r="B61" s="290"/>
      <c r="C61" s="1411" t="s">
        <v>158</v>
      </c>
      <c r="D61" s="1412" t="s">
        <v>508</v>
      </c>
      <c r="E61" s="1412"/>
      <c r="F61" s="1413"/>
      <c r="G61" s="1413"/>
      <c r="H61" s="1413"/>
      <c r="I61" s="1413"/>
      <c r="J61" s="1413"/>
      <c r="K61" s="1413"/>
      <c r="L61" s="1413"/>
      <c r="M61" s="1413"/>
      <c r="N61" s="1413"/>
      <c r="O61" s="1413"/>
      <c r="P61" s="1413"/>
      <c r="Q61" s="1413"/>
      <c r="R61" s="1413"/>
      <c r="S61" s="1413"/>
      <c r="T61" s="1413"/>
      <c r="U61" s="1413"/>
      <c r="V61" s="1413"/>
      <c r="W61" s="1413"/>
      <c r="X61" s="1413"/>
      <c r="Y61" s="1413"/>
      <c r="Z61" s="1413"/>
      <c r="AA61" s="1413"/>
      <c r="AB61" s="1413"/>
      <c r="AC61" s="1413"/>
      <c r="AD61" s="1413"/>
      <c r="AE61" s="1413"/>
      <c r="AF61" s="1413"/>
      <c r="AG61" s="1413"/>
      <c r="AH61" s="1413"/>
      <c r="AI61" s="294"/>
      <c r="AJ61" s="290"/>
      <c r="AK61" s="295"/>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row>
    <row r="62" spans="1:64" ht="15.75" customHeight="1">
      <c r="A62" s="286"/>
      <c r="B62" s="290"/>
      <c r="C62" s="1338"/>
      <c r="D62" s="1413"/>
      <c r="E62" s="1413"/>
      <c r="F62" s="1413"/>
      <c r="G62" s="1413"/>
      <c r="H62" s="1413"/>
      <c r="I62" s="1413"/>
      <c r="J62" s="1413"/>
      <c r="K62" s="1413"/>
      <c r="L62" s="1413"/>
      <c r="M62" s="1413"/>
      <c r="N62" s="1413"/>
      <c r="O62" s="1413"/>
      <c r="P62" s="1413"/>
      <c r="Q62" s="1413"/>
      <c r="R62" s="1413"/>
      <c r="S62" s="1413"/>
      <c r="T62" s="1413"/>
      <c r="U62" s="1413"/>
      <c r="V62" s="1413"/>
      <c r="W62" s="1413"/>
      <c r="X62" s="1413"/>
      <c r="Y62" s="1413"/>
      <c r="Z62" s="1413"/>
      <c r="AA62" s="1413"/>
      <c r="AB62" s="1413"/>
      <c r="AC62" s="1413"/>
      <c r="AD62" s="1413"/>
      <c r="AE62" s="1413"/>
      <c r="AF62" s="1413"/>
      <c r="AG62" s="1413"/>
      <c r="AH62" s="1413"/>
      <c r="AI62" s="294"/>
      <c r="AJ62" s="290"/>
      <c r="AK62" s="295"/>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row>
    <row r="63" spans="1:64" ht="6.75" customHeight="1">
      <c r="A63" s="286"/>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row>
    <row r="64" spans="1:64" ht="15.75" customHeight="1">
      <c r="A64" s="287"/>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row>
    <row r="65" spans="1:64" ht="15.75" customHeight="1">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row>
    <row r="66" spans="1:64" ht="15.75" customHeight="1">
      <c r="A66" s="287"/>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row>
    <row r="67" spans="1:64" ht="15.7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row>
    <row r="68" spans="1:64">
      <c r="A68" s="287"/>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row>
    <row r="69" spans="1:64">
      <c r="A69" s="287"/>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row>
    <row r="70" spans="1:64">
      <c r="A70" s="287"/>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row>
    <row r="71" spans="1:64">
      <c r="A71" s="287"/>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row>
    <row r="72" spans="1:64">
      <c r="A72" s="287"/>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row>
  </sheetData>
  <sheetProtection sheet="1" objects="1" scenarios="1"/>
  <mergeCells count="92">
    <mergeCell ref="D59:L59"/>
    <mergeCell ref="C61:C62"/>
    <mergeCell ref="D61:AH62"/>
    <mergeCell ref="D55:G58"/>
    <mergeCell ref="H55:M58"/>
    <mergeCell ref="N55:AC56"/>
    <mergeCell ref="AD55:AH58"/>
    <mergeCell ref="N57:P57"/>
    <mergeCell ref="Q57:W57"/>
    <mergeCell ref="N58:P58"/>
    <mergeCell ref="Q58:X58"/>
    <mergeCell ref="D51:G54"/>
    <mergeCell ref="H51:M54"/>
    <mergeCell ref="N51:AC52"/>
    <mergeCell ref="AD51:AH54"/>
    <mergeCell ref="N53:P53"/>
    <mergeCell ref="Q53:W53"/>
    <mergeCell ref="N54:P54"/>
    <mergeCell ref="Q54:X54"/>
    <mergeCell ref="D47:G50"/>
    <mergeCell ref="H47:M50"/>
    <mergeCell ref="N47:AC48"/>
    <mergeCell ref="AD47:AH50"/>
    <mergeCell ref="N49:P49"/>
    <mergeCell ref="Q49:W49"/>
    <mergeCell ref="N50:P50"/>
    <mergeCell ref="Q50:X50"/>
    <mergeCell ref="D43:G46"/>
    <mergeCell ref="H43:M46"/>
    <mergeCell ref="N43:AC44"/>
    <mergeCell ref="AD43:AH46"/>
    <mergeCell ref="N45:P45"/>
    <mergeCell ref="Q45:W45"/>
    <mergeCell ref="N46:P46"/>
    <mergeCell ref="Q46:X46"/>
    <mergeCell ref="D39:G42"/>
    <mergeCell ref="H39:M42"/>
    <mergeCell ref="N39:AC40"/>
    <mergeCell ref="AD39:AH42"/>
    <mergeCell ref="N41:P41"/>
    <mergeCell ref="Q41:W41"/>
    <mergeCell ref="N42:P42"/>
    <mergeCell ref="Q42:X42"/>
    <mergeCell ref="D35:G38"/>
    <mergeCell ref="H35:M38"/>
    <mergeCell ref="N35:AC36"/>
    <mergeCell ref="AD35:AH38"/>
    <mergeCell ref="N37:P37"/>
    <mergeCell ref="Q37:W37"/>
    <mergeCell ref="N38:P38"/>
    <mergeCell ref="Q38:X38"/>
    <mergeCell ref="D30:AJ30"/>
    <mergeCell ref="D31:AJ31"/>
    <mergeCell ref="D32:AJ32"/>
    <mergeCell ref="C33:AJ33"/>
    <mergeCell ref="D34:G34"/>
    <mergeCell ref="H34:M34"/>
    <mergeCell ref="N34:AC34"/>
    <mergeCell ref="AD34:AH34"/>
    <mergeCell ref="D29:AJ29"/>
    <mergeCell ref="D19:I19"/>
    <mergeCell ref="K19:AH19"/>
    <mergeCell ref="D20:I20"/>
    <mergeCell ref="K20:AH20"/>
    <mergeCell ref="D21:I21"/>
    <mergeCell ref="O21:U21"/>
    <mergeCell ref="W21:AC21"/>
    <mergeCell ref="D23:L23"/>
    <mergeCell ref="D25:AJ25"/>
    <mergeCell ref="D26:AJ26"/>
    <mergeCell ref="D27:AJ27"/>
    <mergeCell ref="D28:AJ28"/>
    <mergeCell ref="E18:AH18"/>
    <mergeCell ref="C8:AJ8"/>
    <mergeCell ref="Z9:AA9"/>
    <mergeCell ref="AB9:AJ9"/>
    <mergeCell ref="AP9:AW10"/>
    <mergeCell ref="F10:L11"/>
    <mergeCell ref="R12:T12"/>
    <mergeCell ref="S14:U14"/>
    <mergeCell ref="V14:AH14"/>
    <mergeCell ref="S16:U17"/>
    <mergeCell ref="V16:AH16"/>
    <mergeCell ref="V17:AH17"/>
    <mergeCell ref="W3:Y3"/>
    <mergeCell ref="Z3:AB3"/>
    <mergeCell ref="AC3:AE3"/>
    <mergeCell ref="AF3:AH3"/>
    <mergeCell ref="W4:Y6"/>
    <mergeCell ref="Z4:AB6"/>
    <mergeCell ref="AC4:AE6"/>
    <mergeCell ref="AF4:AH6"/>
  </mergeCells>
  <phoneticPr fontId="87"/>
  <hyperlinks>
    <hyperlink ref="AP9" location="データ!A1" display="データ入力画面へ"/>
  </hyperlinks>
  <pageMargins left="0.51181102362204722" right="0.11811023622047245" top="0.15748031496062992" bottom="0"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9"/>
  <sheetViews>
    <sheetView showZeros="0" topLeftCell="A4" workbookViewId="0">
      <selection activeCell="S8" sqref="S8"/>
    </sheetView>
  </sheetViews>
  <sheetFormatPr defaultRowHeight="18.75"/>
  <cols>
    <col min="1" max="1" width="27.75" style="104" customWidth="1"/>
    <col min="2" max="2" width="1.125" style="104" customWidth="1"/>
    <col min="3" max="6" width="3.875" style="299" customWidth="1"/>
    <col min="7" max="7" width="4.5" style="299" customWidth="1"/>
    <col min="8" max="8" width="3.375" style="299" customWidth="1"/>
    <col min="9" max="11" width="4.25" style="299" customWidth="1"/>
    <col min="12" max="13" width="5" style="299" customWidth="1"/>
    <col min="14" max="14" width="3.875" style="299" customWidth="1"/>
    <col min="15" max="20" width="4.5" style="299" customWidth="1"/>
    <col min="21" max="21" width="5.5" style="299" customWidth="1"/>
    <col min="22" max="22" width="3.375" style="299" customWidth="1"/>
    <col min="23" max="23" width="1.125" style="104" customWidth="1"/>
    <col min="24" max="25" width="2.625" style="104" customWidth="1"/>
    <col min="26" max="26" width="13.625" style="104" customWidth="1"/>
    <col min="27" max="27" width="4.75" style="104" customWidth="1"/>
    <col min="28" max="28" width="6.625" style="104" customWidth="1"/>
    <col min="29" max="30" width="5.5" style="104" customWidth="1"/>
    <col min="31" max="39" width="2.625" style="104" customWidth="1"/>
    <col min="40" max="43" width="8.5" style="104" customWidth="1"/>
    <col min="44" max="67" width="2.625" style="104" customWidth="1"/>
    <col min="68" max="68" width="9" style="104" customWidth="1"/>
    <col min="69" max="16384" width="9" style="104"/>
  </cols>
  <sheetData>
    <row r="1" spans="1:43">
      <c r="A1" s="105"/>
      <c r="B1" s="105"/>
      <c r="C1" s="300"/>
      <c r="D1" s="300"/>
      <c r="E1" s="300"/>
      <c r="F1" s="300"/>
      <c r="G1" s="300"/>
      <c r="H1" s="300"/>
      <c r="I1" s="300"/>
      <c r="J1" s="300"/>
      <c r="K1" s="300"/>
      <c r="L1" s="300"/>
      <c r="M1" s="300"/>
      <c r="N1" s="300"/>
      <c r="O1" s="300"/>
      <c r="P1" s="300"/>
      <c r="Q1" s="300"/>
      <c r="R1" s="300"/>
      <c r="S1" s="300"/>
      <c r="T1" s="300"/>
      <c r="U1" s="300"/>
      <c r="V1" s="300"/>
      <c r="W1" s="105"/>
      <c r="X1" s="105"/>
      <c r="Y1" s="105"/>
      <c r="Z1" s="105"/>
      <c r="AA1" s="105"/>
      <c r="AB1" s="105"/>
      <c r="AC1" s="105"/>
      <c r="AD1" s="105"/>
      <c r="AE1" s="105"/>
      <c r="AF1" s="105"/>
      <c r="AG1" s="105"/>
      <c r="AH1" s="105"/>
      <c r="AI1" s="105"/>
      <c r="AJ1" s="105"/>
      <c r="AK1" s="105"/>
      <c r="AL1" s="105"/>
      <c r="AM1" s="105"/>
      <c r="AN1" s="105"/>
      <c r="AO1" s="105"/>
      <c r="AP1" s="105"/>
      <c r="AQ1" s="105"/>
    </row>
    <row r="2" spans="1:43" ht="6.75" customHeight="1">
      <c r="A2" s="105"/>
      <c r="B2" s="106"/>
      <c r="C2" s="301"/>
      <c r="D2" s="301"/>
      <c r="E2" s="301"/>
      <c r="F2" s="301"/>
      <c r="G2" s="301"/>
      <c r="H2" s="301"/>
      <c r="I2" s="301"/>
      <c r="J2" s="301"/>
      <c r="K2" s="301"/>
      <c r="L2" s="301"/>
      <c r="M2" s="301"/>
      <c r="N2" s="301"/>
      <c r="O2" s="301"/>
      <c r="P2" s="301"/>
      <c r="Q2" s="301"/>
      <c r="R2" s="301"/>
      <c r="S2" s="301"/>
      <c r="T2" s="301"/>
      <c r="U2" s="301"/>
      <c r="V2" s="301"/>
      <c r="W2" s="143"/>
      <c r="X2" s="105"/>
      <c r="Y2" s="105"/>
      <c r="Z2" s="105"/>
      <c r="AA2" s="105"/>
      <c r="AB2" s="105"/>
      <c r="AC2" s="105"/>
      <c r="AD2" s="105"/>
      <c r="AE2" s="105"/>
      <c r="AF2" s="105"/>
      <c r="AG2" s="105"/>
      <c r="AH2" s="105"/>
      <c r="AI2" s="105"/>
      <c r="AJ2" s="105"/>
      <c r="AK2" s="105"/>
      <c r="AL2" s="105"/>
      <c r="AM2" s="105"/>
      <c r="AN2" s="105"/>
      <c r="AO2" s="105"/>
      <c r="AP2" s="105"/>
      <c r="AQ2" s="105"/>
    </row>
    <row r="3" spans="1:43" ht="15.75" customHeight="1">
      <c r="A3" s="105"/>
      <c r="B3" s="107"/>
      <c r="C3" s="203"/>
      <c r="D3" s="203"/>
      <c r="E3" s="203"/>
      <c r="F3" s="203"/>
      <c r="G3" s="203"/>
      <c r="H3" s="203"/>
      <c r="I3" s="203"/>
      <c r="J3" s="203"/>
      <c r="K3" s="133"/>
      <c r="L3" s="203"/>
      <c r="M3" s="203"/>
      <c r="N3" s="203"/>
      <c r="O3" s="1414" t="s">
        <v>256</v>
      </c>
      <c r="P3" s="1415"/>
      <c r="Q3" s="1321" t="s">
        <v>257</v>
      </c>
      <c r="R3" s="1321"/>
      <c r="S3" s="1321" t="s">
        <v>265</v>
      </c>
      <c r="T3" s="1321"/>
      <c r="U3" s="1321" t="s">
        <v>262</v>
      </c>
      <c r="V3" s="1321"/>
      <c r="W3" s="144"/>
      <c r="X3" s="105"/>
      <c r="Y3" s="105"/>
      <c r="Z3" s="105"/>
      <c r="AA3" s="105"/>
      <c r="AB3" s="105"/>
      <c r="AC3" s="105"/>
      <c r="AD3" s="105"/>
      <c r="AE3" s="105"/>
      <c r="AF3" s="105"/>
      <c r="AG3" s="105"/>
      <c r="AH3" s="105"/>
      <c r="AI3" s="105"/>
      <c r="AJ3" s="105"/>
      <c r="AK3" s="105"/>
      <c r="AL3" s="105"/>
      <c r="AM3" s="105"/>
      <c r="AN3" s="105"/>
      <c r="AO3" s="105"/>
      <c r="AP3" s="105"/>
      <c r="AQ3" s="105"/>
    </row>
    <row r="4" spans="1:43" ht="48" customHeight="1">
      <c r="A4" s="105"/>
      <c r="B4" s="107"/>
      <c r="C4" s="203"/>
      <c r="D4" s="203"/>
      <c r="E4" s="203"/>
      <c r="F4" s="203"/>
      <c r="G4" s="203"/>
      <c r="H4" s="203"/>
      <c r="I4" s="203"/>
      <c r="J4" s="203"/>
      <c r="K4" s="133"/>
      <c r="L4" s="203"/>
      <c r="M4" s="203"/>
      <c r="N4" s="203"/>
      <c r="O4" s="1414"/>
      <c r="P4" s="1415"/>
      <c r="Q4" s="1321"/>
      <c r="R4" s="1321"/>
      <c r="S4" s="1321"/>
      <c r="T4" s="1321"/>
      <c r="U4" s="1321"/>
      <c r="V4" s="1321"/>
      <c r="W4" s="144"/>
      <c r="X4" s="105"/>
      <c r="Y4" s="105"/>
      <c r="Z4" s="105"/>
      <c r="AA4" s="105"/>
      <c r="AB4" s="105"/>
      <c r="AC4" s="105"/>
      <c r="AD4" s="105"/>
      <c r="AE4" s="105"/>
      <c r="AF4" s="105"/>
      <c r="AG4" s="105"/>
      <c r="AH4" s="105"/>
      <c r="AI4" s="105"/>
      <c r="AJ4" s="105"/>
      <c r="AK4" s="105"/>
      <c r="AL4" s="105"/>
      <c r="AM4" s="105"/>
      <c r="AN4" s="105"/>
      <c r="AO4" s="105"/>
      <c r="AP4" s="105"/>
      <c r="AQ4" s="105"/>
    </row>
    <row r="5" spans="1:43" ht="14.25" customHeight="1">
      <c r="A5" s="105"/>
      <c r="B5" s="107"/>
      <c r="C5" s="203"/>
      <c r="D5" s="203"/>
      <c r="E5" s="203"/>
      <c r="F5" s="203"/>
      <c r="G5" s="203"/>
      <c r="H5" s="203"/>
      <c r="I5" s="203"/>
      <c r="J5" s="203"/>
      <c r="K5" s="203"/>
      <c r="L5" s="203"/>
      <c r="M5" s="113"/>
      <c r="N5" s="113"/>
      <c r="O5" s="113"/>
      <c r="P5" s="113"/>
      <c r="Q5" s="113"/>
      <c r="R5" s="113"/>
      <c r="S5" s="113"/>
      <c r="T5" s="113"/>
      <c r="U5" s="113"/>
      <c r="V5" s="113"/>
      <c r="W5" s="144"/>
      <c r="X5" s="105"/>
      <c r="Y5" s="105"/>
      <c r="Z5" s="105"/>
      <c r="AA5" s="105"/>
      <c r="AB5" s="105"/>
      <c r="AC5" s="105"/>
      <c r="AD5" s="105"/>
      <c r="AE5" s="105"/>
      <c r="AF5" s="105"/>
      <c r="AG5" s="105"/>
      <c r="AH5" s="105"/>
      <c r="AI5" s="105"/>
      <c r="AJ5" s="105"/>
      <c r="AK5" s="105"/>
      <c r="AL5" s="105"/>
      <c r="AM5" s="105"/>
      <c r="AN5" s="105"/>
      <c r="AO5" s="105"/>
      <c r="AP5" s="105"/>
      <c r="AQ5" s="105"/>
    </row>
    <row r="6" spans="1:43" ht="23.25" customHeight="1">
      <c r="A6" s="105"/>
      <c r="B6" s="107"/>
      <c r="C6" s="1416" t="s">
        <v>208</v>
      </c>
      <c r="D6" s="1416"/>
      <c r="E6" s="1416"/>
      <c r="F6" s="1416"/>
      <c r="G6" s="1416"/>
      <c r="H6" s="1416"/>
      <c r="I6" s="1416"/>
      <c r="J6" s="1416"/>
      <c r="K6" s="1416"/>
      <c r="L6" s="1416"/>
      <c r="M6" s="1416"/>
      <c r="N6" s="1416"/>
      <c r="O6" s="1416"/>
      <c r="P6" s="1416"/>
      <c r="Q6" s="1416"/>
      <c r="R6" s="1416"/>
      <c r="S6" s="1416"/>
      <c r="T6" s="1416"/>
      <c r="U6" s="1416"/>
      <c r="V6" s="1416"/>
      <c r="W6" s="144"/>
      <c r="X6" s="105"/>
      <c r="Y6" s="105"/>
      <c r="Z6" s="105"/>
      <c r="AA6" s="105"/>
      <c r="AB6" s="105"/>
      <c r="AC6" s="105"/>
      <c r="AD6" s="105"/>
      <c r="AE6" s="105"/>
      <c r="AF6" s="105"/>
      <c r="AG6" s="105"/>
      <c r="AH6" s="105"/>
      <c r="AI6" s="105"/>
      <c r="AJ6" s="105"/>
      <c r="AK6" s="105"/>
      <c r="AL6" s="105"/>
      <c r="AM6" s="105"/>
      <c r="AN6" s="105"/>
      <c r="AO6" s="105"/>
      <c r="AP6" s="105"/>
      <c r="AQ6" s="105"/>
    </row>
    <row r="7" spans="1:43" ht="18" customHeight="1">
      <c r="A7" s="105"/>
      <c r="B7" s="107"/>
      <c r="C7" s="203"/>
      <c r="D7" s="203"/>
      <c r="E7" s="203"/>
      <c r="F7" s="203"/>
      <c r="G7" s="203"/>
      <c r="H7" s="203"/>
      <c r="I7" s="203"/>
      <c r="J7" s="203"/>
      <c r="K7" s="203"/>
      <c r="L7" s="203"/>
      <c r="M7" s="203"/>
      <c r="N7" s="203"/>
      <c r="O7" s="203"/>
      <c r="P7" s="203"/>
      <c r="Q7" s="1417" t="s">
        <v>171</v>
      </c>
      <c r="R7" s="1417"/>
      <c r="S7" s="1418" t="s">
        <v>213</v>
      </c>
      <c r="T7" s="1418"/>
      <c r="U7" s="1418"/>
      <c r="V7" s="1418"/>
      <c r="W7" s="144"/>
      <c r="X7" s="105"/>
      <c r="Y7" s="105"/>
      <c r="Z7" s="1173" t="s">
        <v>102</v>
      </c>
      <c r="AA7" s="1175"/>
      <c r="AB7" s="105"/>
      <c r="AC7" s="105"/>
      <c r="AD7" s="105"/>
      <c r="AE7" s="105"/>
      <c r="AF7" s="105"/>
      <c r="AG7" s="105"/>
      <c r="AH7" s="105"/>
      <c r="AI7" s="105"/>
      <c r="AJ7" s="105"/>
      <c r="AK7" s="105"/>
      <c r="AL7" s="105"/>
      <c r="AM7" s="105"/>
      <c r="AN7" s="105"/>
      <c r="AO7" s="105"/>
      <c r="AP7" s="105"/>
      <c r="AQ7" s="105"/>
    </row>
    <row r="8" spans="1:43" ht="18" customHeight="1">
      <c r="A8" s="105"/>
      <c r="B8" s="107"/>
      <c r="C8" s="1348" t="s">
        <v>209</v>
      </c>
      <c r="D8" s="1348"/>
      <c r="E8" s="1348"/>
      <c r="F8" s="1348"/>
      <c r="G8" s="1348"/>
      <c r="H8" s="1348"/>
      <c r="I8" s="1348"/>
      <c r="J8" s="1348"/>
      <c r="K8" s="1348"/>
      <c r="L8" s="203"/>
      <c r="M8" s="203"/>
      <c r="N8" s="203"/>
      <c r="O8" s="203"/>
      <c r="P8" s="203"/>
      <c r="Q8" s="203"/>
      <c r="R8" s="203"/>
      <c r="S8" s="203"/>
      <c r="T8" s="203"/>
      <c r="U8" s="203"/>
      <c r="V8" s="203"/>
      <c r="W8" s="144"/>
      <c r="X8" s="105"/>
      <c r="Y8" s="105"/>
      <c r="Z8" s="1176"/>
      <c r="AA8" s="1178"/>
      <c r="AB8" s="105"/>
      <c r="AC8" s="105"/>
      <c r="AD8" s="105"/>
      <c r="AE8" s="105"/>
      <c r="AF8" s="105"/>
      <c r="AG8" s="105"/>
      <c r="AH8" s="105"/>
      <c r="AI8" s="105"/>
      <c r="AJ8" s="105"/>
      <c r="AK8" s="105"/>
      <c r="AL8" s="105"/>
      <c r="AM8" s="105"/>
      <c r="AN8" s="105"/>
      <c r="AO8" s="105"/>
      <c r="AP8" s="105"/>
      <c r="AQ8" s="105"/>
    </row>
    <row r="9" spans="1:43" ht="7.5" customHeight="1">
      <c r="A9" s="105"/>
      <c r="B9" s="107"/>
      <c r="C9" s="302"/>
      <c r="D9" s="302"/>
      <c r="E9" s="302"/>
      <c r="F9" s="302"/>
      <c r="G9" s="302"/>
      <c r="H9" s="302"/>
      <c r="I9" s="302"/>
      <c r="J9" s="302"/>
      <c r="K9" s="338"/>
      <c r="L9" s="338"/>
      <c r="M9" s="1491" t="s">
        <v>253</v>
      </c>
      <c r="N9" s="1491"/>
      <c r="O9" s="344"/>
      <c r="P9" s="344"/>
      <c r="Q9" s="344"/>
      <c r="R9" s="344"/>
      <c r="S9" s="344"/>
      <c r="T9" s="344"/>
      <c r="U9" s="344"/>
      <c r="V9" s="134"/>
      <c r="W9" s="144"/>
      <c r="X9" s="105"/>
      <c r="Y9" s="105"/>
      <c r="Z9" s="105"/>
      <c r="AA9" s="105"/>
      <c r="AB9" s="105"/>
      <c r="AC9" s="105"/>
      <c r="AD9" s="105"/>
      <c r="AE9" s="105"/>
      <c r="AF9" s="105"/>
      <c r="AG9" s="105"/>
      <c r="AH9" s="105"/>
      <c r="AI9" s="105"/>
      <c r="AJ9" s="105"/>
      <c r="AK9" s="105"/>
      <c r="AL9" s="105"/>
      <c r="AM9" s="105"/>
      <c r="AN9" s="105"/>
      <c r="AO9" s="105"/>
      <c r="AP9" s="105"/>
      <c r="AQ9" s="105"/>
    </row>
    <row r="10" spans="1:43" ht="21.75" customHeight="1">
      <c r="A10" s="105"/>
      <c r="B10" s="107"/>
      <c r="C10" s="134"/>
      <c r="D10" s="134"/>
      <c r="E10" s="134"/>
      <c r="F10" s="134"/>
      <c r="G10" s="134"/>
      <c r="H10" s="134"/>
      <c r="I10" s="134"/>
      <c r="J10" s="134"/>
      <c r="K10" s="338"/>
      <c r="L10" s="338"/>
      <c r="M10" s="1491"/>
      <c r="N10" s="1491"/>
      <c r="O10" s="1419">
        <f>データ!$D$9</f>
        <v>0</v>
      </c>
      <c r="P10" s="1419"/>
      <c r="Q10" s="1419"/>
      <c r="R10" s="1419"/>
      <c r="S10" s="1419"/>
      <c r="T10" s="1419"/>
      <c r="U10" s="1419"/>
      <c r="V10" s="1419"/>
      <c r="W10" s="144"/>
      <c r="X10" s="105"/>
      <c r="Y10" s="105"/>
      <c r="Z10" s="105"/>
      <c r="AA10" s="105"/>
      <c r="AB10" s="105"/>
      <c r="AC10" s="105"/>
      <c r="AD10" s="105"/>
      <c r="AE10" s="105"/>
      <c r="AF10" s="105"/>
      <c r="AG10" s="105"/>
      <c r="AH10" s="105"/>
      <c r="AI10" s="105"/>
      <c r="AJ10" s="105"/>
      <c r="AK10" s="105"/>
      <c r="AL10" s="105"/>
      <c r="AM10" s="105"/>
      <c r="AN10" s="105"/>
      <c r="AO10" s="105"/>
      <c r="AP10" s="105"/>
      <c r="AQ10" s="105"/>
    </row>
    <row r="11" spans="1:43" ht="21.75" customHeight="1">
      <c r="A11" s="105"/>
      <c r="B11" s="107"/>
      <c r="C11" s="134"/>
      <c r="D11" s="134"/>
      <c r="E11" s="134"/>
      <c r="F11" s="134"/>
      <c r="G11" s="134"/>
      <c r="H11" s="134"/>
      <c r="I11" s="134"/>
      <c r="J11" s="134"/>
      <c r="K11" s="120"/>
      <c r="L11" s="120"/>
      <c r="M11" s="343"/>
      <c r="N11" s="343"/>
      <c r="O11" s="1420" t="str">
        <f>IF(データ!$D$11="","",データ!$D$10&amp;"   "&amp;データ!$D$11&amp;"      ㊞")</f>
        <v/>
      </c>
      <c r="P11" s="1420"/>
      <c r="Q11" s="1420"/>
      <c r="R11" s="1420"/>
      <c r="S11" s="1420"/>
      <c r="T11" s="1420"/>
      <c r="U11" s="1420"/>
      <c r="V11" s="1420"/>
      <c r="W11" s="144"/>
      <c r="X11" s="105"/>
      <c r="Y11" s="105"/>
      <c r="Z11" s="105"/>
      <c r="AA11" s="105"/>
      <c r="AB11" s="105"/>
      <c r="AC11" s="105"/>
      <c r="AD11" s="105"/>
      <c r="AE11" s="105"/>
      <c r="AF11" s="105"/>
      <c r="AG11" s="105"/>
      <c r="AH11" s="105"/>
      <c r="AI11" s="105"/>
      <c r="AJ11" s="105"/>
      <c r="AK11" s="105"/>
      <c r="AL11" s="105"/>
      <c r="AM11" s="105"/>
      <c r="AN11" s="105"/>
      <c r="AO11" s="105"/>
      <c r="AP11" s="105"/>
      <c r="AQ11" s="105"/>
    </row>
    <row r="12" spans="1:43" ht="18.75" customHeight="1">
      <c r="A12" s="105"/>
      <c r="B12" s="107"/>
      <c r="C12" s="133" t="s">
        <v>211</v>
      </c>
      <c r="D12" s="134"/>
      <c r="E12" s="134"/>
      <c r="F12" s="134"/>
      <c r="G12" s="134"/>
      <c r="H12" s="134"/>
      <c r="I12" s="134"/>
      <c r="J12" s="134"/>
      <c r="K12" s="134"/>
      <c r="L12" s="134"/>
      <c r="M12" s="134"/>
      <c r="N12" s="134"/>
      <c r="O12" s="134"/>
      <c r="P12" s="134"/>
      <c r="Q12" s="134"/>
      <c r="R12" s="134"/>
      <c r="S12" s="134"/>
      <c r="T12" s="134"/>
      <c r="U12" s="134"/>
      <c r="V12" s="134"/>
      <c r="W12" s="144"/>
      <c r="X12" s="105"/>
      <c r="Y12" s="105"/>
      <c r="Z12" s="362" t="s">
        <v>853</v>
      </c>
      <c r="AA12" s="105"/>
      <c r="AB12" s="180"/>
      <c r="AC12" s="180"/>
      <c r="AD12" s="180"/>
      <c r="AE12" s="180"/>
      <c r="AF12" s="180"/>
      <c r="AG12" s="105"/>
      <c r="AH12" s="105"/>
      <c r="AI12" s="105"/>
      <c r="AJ12" s="105"/>
      <c r="AK12" s="105"/>
      <c r="AL12" s="105"/>
      <c r="AM12" s="105"/>
      <c r="AN12" s="105"/>
      <c r="AO12" s="105"/>
      <c r="AP12" s="105"/>
      <c r="AQ12" s="105"/>
    </row>
    <row r="13" spans="1:43" ht="22.5" customHeight="1">
      <c r="A13" s="105"/>
      <c r="B13" s="107"/>
      <c r="C13" s="1492" t="s">
        <v>116</v>
      </c>
      <c r="D13" s="1493"/>
      <c r="E13" s="1494"/>
      <c r="F13" s="1498">
        <f>データ!$D$6</f>
        <v>0</v>
      </c>
      <c r="G13" s="1499"/>
      <c r="H13" s="1499"/>
      <c r="I13" s="1499"/>
      <c r="J13" s="1499"/>
      <c r="K13" s="1499"/>
      <c r="L13" s="1499"/>
      <c r="M13" s="1499"/>
      <c r="N13" s="1499"/>
      <c r="O13" s="1499"/>
      <c r="P13" s="1499"/>
      <c r="Q13" s="1499"/>
      <c r="R13" s="1499"/>
      <c r="S13" s="1499"/>
      <c r="T13" s="1499"/>
      <c r="U13" s="1499"/>
      <c r="V13" s="1500"/>
      <c r="W13" s="144"/>
      <c r="X13" s="105"/>
      <c r="Y13" s="105"/>
      <c r="Z13" s="363" t="s">
        <v>717</v>
      </c>
      <c r="AA13" s="212"/>
      <c r="AB13" s="270" t="b">
        <v>1</v>
      </c>
      <c r="AC13" s="364">
        <f>データ!K15</f>
        <v>0</v>
      </c>
      <c r="AD13" s="365">
        <f>データ!D14</f>
        <v>0</v>
      </c>
      <c r="AE13" s="180"/>
      <c r="AF13" s="180"/>
      <c r="AG13" s="105"/>
      <c r="AH13" s="105"/>
      <c r="AI13" s="105"/>
      <c r="AJ13" s="105"/>
      <c r="AK13" s="105"/>
      <c r="AL13" s="105"/>
      <c r="AM13" s="105"/>
      <c r="AN13" s="105"/>
      <c r="AO13" s="105"/>
      <c r="AP13" s="105"/>
      <c r="AQ13" s="105"/>
    </row>
    <row r="14" spans="1:43" ht="22.5" customHeight="1">
      <c r="A14" s="105"/>
      <c r="B14" s="107"/>
      <c r="C14" s="1495"/>
      <c r="D14" s="1496"/>
      <c r="E14" s="1497"/>
      <c r="F14" s="1501"/>
      <c r="G14" s="1502"/>
      <c r="H14" s="1502"/>
      <c r="I14" s="1502"/>
      <c r="J14" s="1502"/>
      <c r="K14" s="1502"/>
      <c r="L14" s="1502"/>
      <c r="M14" s="1502"/>
      <c r="N14" s="1502"/>
      <c r="O14" s="1502"/>
      <c r="P14" s="1502"/>
      <c r="Q14" s="1502"/>
      <c r="R14" s="1502"/>
      <c r="S14" s="1502"/>
      <c r="T14" s="1502"/>
      <c r="U14" s="1502"/>
      <c r="V14" s="1503"/>
      <c r="W14" s="144"/>
      <c r="X14" s="105"/>
      <c r="Y14" s="105"/>
      <c r="Z14" s="363" t="s">
        <v>850</v>
      </c>
      <c r="AA14" s="212"/>
      <c r="AB14" s="270" t="b">
        <v>0</v>
      </c>
      <c r="AC14" s="364">
        <f>データ!K18</f>
        <v>0</v>
      </c>
      <c r="AD14" s="365">
        <f>データ!D14+データ!D17</f>
        <v>0</v>
      </c>
      <c r="AE14" s="180"/>
      <c r="AF14" s="180"/>
      <c r="AG14" s="105"/>
      <c r="AH14" s="105"/>
      <c r="AI14" s="105"/>
      <c r="AJ14" s="105"/>
      <c r="AK14" s="105"/>
      <c r="AL14" s="105"/>
      <c r="AM14" s="105"/>
      <c r="AN14" s="105"/>
      <c r="AO14" s="105"/>
      <c r="AP14" s="105"/>
      <c r="AQ14" s="105"/>
    </row>
    <row r="15" spans="1:43" ht="22.5" customHeight="1">
      <c r="A15" s="105"/>
      <c r="B15" s="107"/>
      <c r="C15" s="1421" t="s">
        <v>439</v>
      </c>
      <c r="D15" s="1422"/>
      <c r="E15" s="1423"/>
      <c r="F15" s="1424">
        <f>データ!$D$7</f>
        <v>0</v>
      </c>
      <c r="G15" s="1425"/>
      <c r="H15" s="1425"/>
      <c r="I15" s="1425"/>
      <c r="J15" s="1425"/>
      <c r="K15" s="1425"/>
      <c r="L15" s="1425"/>
      <c r="M15" s="1425"/>
      <c r="N15" s="1425"/>
      <c r="O15" s="1425"/>
      <c r="P15" s="1425"/>
      <c r="Q15" s="1425"/>
      <c r="R15" s="1425"/>
      <c r="S15" s="1425"/>
      <c r="T15" s="1425"/>
      <c r="U15" s="1425"/>
      <c r="V15" s="1426"/>
      <c r="W15" s="144"/>
      <c r="X15" s="105"/>
      <c r="Y15" s="105"/>
      <c r="Z15" s="363" t="s">
        <v>852</v>
      </c>
      <c r="AA15" s="212"/>
      <c r="AB15" s="270" t="b">
        <v>0</v>
      </c>
      <c r="AC15" s="364">
        <f>データ!K21</f>
        <v>0</v>
      </c>
      <c r="AD15" s="365">
        <f>データ!D14+データ!D17+データ!D20</f>
        <v>0</v>
      </c>
      <c r="AE15" s="180"/>
      <c r="AF15" s="180"/>
      <c r="AG15" s="105"/>
      <c r="AH15" s="105"/>
      <c r="AI15" s="105"/>
      <c r="AJ15" s="105"/>
      <c r="AK15" s="105"/>
      <c r="AL15" s="105"/>
      <c r="AM15" s="105"/>
      <c r="AN15" s="105"/>
      <c r="AO15" s="105"/>
      <c r="AP15" s="105"/>
      <c r="AQ15" s="105"/>
    </row>
    <row r="16" spans="1:43" ht="22.5" customHeight="1">
      <c r="A16" s="105"/>
      <c r="B16" s="107"/>
      <c r="C16" s="1421" t="s">
        <v>214</v>
      </c>
      <c r="D16" s="1427"/>
      <c r="E16" s="1428"/>
      <c r="F16" s="1429">
        <f>データ!$F$13</f>
        <v>0</v>
      </c>
      <c r="G16" s="1318"/>
      <c r="H16" s="1318"/>
      <c r="I16" s="1318"/>
      <c r="J16" s="1318"/>
      <c r="K16" s="1318"/>
      <c r="L16" s="1319"/>
      <c r="M16" s="1504" t="s">
        <v>109</v>
      </c>
      <c r="N16" s="1307"/>
      <c r="O16" s="1505"/>
      <c r="P16" s="326"/>
      <c r="Q16" s="348"/>
      <c r="R16" s="348"/>
      <c r="S16" s="348"/>
      <c r="T16" s="348"/>
      <c r="U16" s="348"/>
      <c r="V16" s="358"/>
      <c r="W16" s="144"/>
      <c r="X16" s="105"/>
      <c r="Y16" s="105"/>
      <c r="Z16" s="279" t="str">
        <f>IF(COUNTIF(AB13:AB15,TRUE)&gt;1,"いづれかを選択してください","")</f>
        <v/>
      </c>
      <c r="AA16" s="105"/>
      <c r="AB16" s="180"/>
      <c r="AC16" s="180"/>
      <c r="AD16" s="365"/>
      <c r="AE16" s="180"/>
      <c r="AF16" s="180"/>
      <c r="AG16" s="105"/>
      <c r="AH16" s="105"/>
      <c r="AI16" s="105"/>
      <c r="AJ16" s="105"/>
      <c r="AK16" s="105"/>
      <c r="AL16" s="105"/>
      <c r="AM16" s="105"/>
      <c r="AN16" s="105"/>
      <c r="AO16" s="105"/>
      <c r="AP16" s="105"/>
      <c r="AQ16" s="105"/>
    </row>
    <row r="17" spans="1:43" ht="22.5" customHeight="1">
      <c r="A17" s="105"/>
      <c r="B17" s="107"/>
      <c r="C17" s="1511" t="s">
        <v>216</v>
      </c>
      <c r="D17" s="1307"/>
      <c r="E17" s="1505"/>
      <c r="F17" s="326" t="s">
        <v>81</v>
      </c>
      <c r="G17" s="210" t="s">
        <v>85</v>
      </c>
      <c r="H17" s="1430">
        <f>データ!$F$15</f>
        <v>0</v>
      </c>
      <c r="I17" s="1430"/>
      <c r="J17" s="1430"/>
      <c r="K17" s="1430"/>
      <c r="L17" s="339"/>
      <c r="M17" s="1506"/>
      <c r="N17" s="1143"/>
      <c r="O17" s="1507"/>
      <c r="P17" s="346"/>
      <c r="Q17" s="125"/>
      <c r="R17" s="1431">
        <f>IFERROR(VLOOKUP(TRUE,$AB$13:$AD$15,3,FALSE),"")</f>
        <v>0</v>
      </c>
      <c r="S17" s="1431"/>
      <c r="T17" s="1431"/>
      <c r="U17" s="1431"/>
      <c r="V17" s="359" t="s">
        <v>294</v>
      </c>
      <c r="W17" s="144"/>
      <c r="X17" s="105"/>
      <c r="Y17" s="105"/>
      <c r="Z17" s="105"/>
      <c r="AA17" s="105"/>
      <c r="AB17" s="105"/>
      <c r="AC17" s="105"/>
      <c r="AD17" s="105"/>
      <c r="AE17" s="105"/>
      <c r="AF17" s="105"/>
      <c r="AG17" s="105"/>
      <c r="AH17" s="105"/>
      <c r="AI17" s="105"/>
      <c r="AJ17" s="105"/>
      <c r="AK17" s="105"/>
      <c r="AL17" s="105"/>
      <c r="AM17" s="105"/>
      <c r="AN17" s="105"/>
      <c r="AO17" s="105"/>
      <c r="AP17" s="105"/>
      <c r="AQ17" s="105"/>
    </row>
    <row r="18" spans="1:43" ht="22.5" customHeight="1">
      <c r="A18" s="105"/>
      <c r="B18" s="107"/>
      <c r="C18" s="1512"/>
      <c r="D18" s="1509"/>
      <c r="E18" s="1510"/>
      <c r="F18" s="312" t="s">
        <v>238</v>
      </c>
      <c r="G18" s="328" t="s">
        <v>85</v>
      </c>
      <c r="H18" s="1432">
        <f>IFERROR(VLOOKUP(TRUE,$AB$13:$AD$15,2,FALSE),"")</f>
        <v>0</v>
      </c>
      <c r="I18" s="1432"/>
      <c r="J18" s="1432"/>
      <c r="K18" s="1432"/>
      <c r="L18" s="340"/>
      <c r="M18" s="1508"/>
      <c r="N18" s="1509"/>
      <c r="O18" s="1510"/>
      <c r="P18" s="347"/>
      <c r="Q18" s="1433" t="s">
        <v>259</v>
      </c>
      <c r="R18" s="1433"/>
      <c r="S18" s="1433"/>
      <c r="T18" s="1434">
        <f>IFERROR($R$17/110*10,"")</f>
        <v>0</v>
      </c>
      <c r="U18" s="1434"/>
      <c r="V18" s="360" t="s">
        <v>296</v>
      </c>
      <c r="W18" s="144"/>
      <c r="X18" s="105"/>
      <c r="Y18" s="105"/>
      <c r="Z18" s="105"/>
      <c r="AA18" s="105"/>
      <c r="AB18" s="105"/>
      <c r="AC18" s="105"/>
      <c r="AD18" s="105"/>
      <c r="AE18" s="105"/>
      <c r="AF18" s="105"/>
      <c r="AG18" s="105"/>
      <c r="AH18" s="105"/>
      <c r="AI18" s="105"/>
      <c r="AJ18" s="105"/>
      <c r="AK18" s="105"/>
      <c r="AL18" s="105"/>
      <c r="AM18" s="105"/>
      <c r="AN18" s="105"/>
      <c r="AO18" s="105"/>
      <c r="AP18" s="105"/>
      <c r="AQ18" s="105"/>
    </row>
    <row r="19" spans="1:43" ht="15.75" customHeight="1">
      <c r="A19" s="105"/>
      <c r="B19" s="107"/>
      <c r="C19" s="118"/>
      <c r="D19" s="118"/>
      <c r="E19" s="118"/>
      <c r="F19" s="118"/>
      <c r="G19" s="118"/>
      <c r="H19" s="118"/>
      <c r="I19" s="118"/>
      <c r="J19" s="118"/>
      <c r="K19" s="118"/>
      <c r="L19" s="118"/>
      <c r="M19" s="118"/>
      <c r="N19" s="118"/>
      <c r="O19" s="118"/>
      <c r="P19" s="118"/>
      <c r="Q19" s="118"/>
      <c r="R19" s="118"/>
      <c r="S19" s="118"/>
      <c r="T19" s="118"/>
      <c r="U19" s="118"/>
      <c r="V19" s="118"/>
      <c r="W19" s="144"/>
      <c r="X19" s="105"/>
      <c r="Y19" s="105"/>
      <c r="Z19" s="105"/>
      <c r="AA19" s="105"/>
      <c r="AB19" s="105"/>
      <c r="AC19" s="105"/>
      <c r="AD19" s="105"/>
      <c r="AE19" s="105"/>
      <c r="AF19" s="105"/>
      <c r="AG19" s="105"/>
      <c r="AH19" s="105"/>
      <c r="AI19" s="105"/>
      <c r="AJ19" s="105"/>
      <c r="AK19" s="105"/>
      <c r="AL19" s="105"/>
      <c r="AM19" s="105"/>
      <c r="AN19" s="105"/>
      <c r="AO19" s="105"/>
      <c r="AP19" s="105"/>
      <c r="AQ19" s="105"/>
    </row>
    <row r="20" spans="1:43" ht="15.75" customHeight="1">
      <c r="A20" s="105"/>
      <c r="B20" s="107"/>
      <c r="C20" s="303" t="s">
        <v>218</v>
      </c>
      <c r="D20" s="313"/>
      <c r="E20" s="134"/>
      <c r="F20" s="134"/>
      <c r="G20" s="134"/>
      <c r="H20" s="134"/>
      <c r="I20" s="134"/>
      <c r="J20" s="134"/>
      <c r="K20" s="134"/>
      <c r="L20" s="134"/>
      <c r="M20" s="134"/>
      <c r="N20" s="134"/>
      <c r="O20" s="134"/>
      <c r="P20" s="134"/>
      <c r="Q20" s="134"/>
      <c r="R20" s="134"/>
      <c r="S20" s="134"/>
      <c r="T20" s="134"/>
      <c r="U20" s="134"/>
      <c r="V20" s="134"/>
      <c r="W20" s="144"/>
      <c r="X20" s="105"/>
      <c r="Y20" s="105"/>
      <c r="Z20" s="105"/>
      <c r="AA20" s="105"/>
      <c r="AB20" s="105"/>
      <c r="AC20" s="105"/>
      <c r="AD20" s="105"/>
      <c r="AE20" s="105"/>
      <c r="AF20" s="105"/>
      <c r="AG20" s="105"/>
      <c r="AH20" s="105"/>
      <c r="AI20" s="105"/>
      <c r="AJ20" s="105"/>
      <c r="AK20" s="105"/>
      <c r="AL20" s="105"/>
      <c r="AM20" s="105"/>
      <c r="AN20" s="105"/>
      <c r="AO20" s="105"/>
      <c r="AP20" s="105"/>
      <c r="AQ20" s="105"/>
    </row>
    <row r="21" spans="1:43" ht="18" customHeight="1">
      <c r="A21" s="105"/>
      <c r="B21" s="107"/>
      <c r="C21" s="1513" t="s">
        <v>221</v>
      </c>
      <c r="D21" s="1514"/>
      <c r="E21" s="1515"/>
      <c r="F21" s="1435" t="s">
        <v>239</v>
      </c>
      <c r="G21" s="1436"/>
      <c r="H21" s="1436"/>
      <c r="I21" s="1436"/>
      <c r="J21" s="1436"/>
      <c r="K21" s="1437"/>
      <c r="L21" s="1519" t="s">
        <v>252</v>
      </c>
      <c r="M21" s="1519"/>
      <c r="N21" s="1521" t="s">
        <v>254</v>
      </c>
      <c r="O21" s="1521"/>
      <c r="P21" s="1522"/>
      <c r="Q21" s="1525" t="s">
        <v>260</v>
      </c>
      <c r="R21" s="1515"/>
      <c r="S21" s="1525" t="s">
        <v>267</v>
      </c>
      <c r="T21" s="1514"/>
      <c r="U21" s="1514"/>
      <c r="V21" s="1527"/>
      <c r="W21" s="144"/>
      <c r="X21" s="105"/>
      <c r="Y21" s="105"/>
      <c r="Z21" s="105"/>
      <c r="AA21" s="105"/>
      <c r="AB21" s="105"/>
      <c r="AC21" s="105"/>
      <c r="AD21" s="105"/>
      <c r="AE21" s="105"/>
      <c r="AF21" s="105"/>
      <c r="AG21" s="105"/>
      <c r="AH21" s="105"/>
      <c r="AI21" s="105"/>
      <c r="AJ21" s="105"/>
      <c r="AK21" s="105"/>
      <c r="AL21" s="105"/>
      <c r="AM21" s="105"/>
      <c r="AN21" s="105"/>
      <c r="AO21" s="105"/>
      <c r="AP21" s="105"/>
      <c r="AQ21" s="105"/>
    </row>
    <row r="22" spans="1:43" ht="29.25" customHeight="1">
      <c r="A22" s="105"/>
      <c r="B22" s="107"/>
      <c r="C22" s="1516"/>
      <c r="D22" s="1517"/>
      <c r="E22" s="1518"/>
      <c r="F22" s="1438" t="s">
        <v>241</v>
      </c>
      <c r="G22" s="1439"/>
      <c r="H22" s="1440"/>
      <c r="I22" s="1414" t="s">
        <v>125</v>
      </c>
      <c r="J22" s="1441"/>
      <c r="K22" s="1415"/>
      <c r="L22" s="1520"/>
      <c r="M22" s="1520"/>
      <c r="N22" s="1523"/>
      <c r="O22" s="1523"/>
      <c r="P22" s="1524"/>
      <c r="Q22" s="1526"/>
      <c r="R22" s="1518"/>
      <c r="S22" s="1526"/>
      <c r="T22" s="1517"/>
      <c r="U22" s="1517"/>
      <c r="V22" s="1528"/>
      <c r="W22" s="144"/>
      <c r="X22" s="105"/>
      <c r="Y22" s="105"/>
      <c r="Z22" s="105"/>
      <c r="AA22" s="105"/>
      <c r="AB22" s="105"/>
      <c r="AC22" s="105"/>
      <c r="AD22" s="105"/>
      <c r="AE22" s="105"/>
      <c r="AF22" s="105"/>
      <c r="AG22" s="105"/>
      <c r="AH22" s="105"/>
      <c r="AI22" s="105"/>
      <c r="AJ22" s="105"/>
      <c r="AK22" s="105"/>
      <c r="AL22" s="105"/>
      <c r="AM22" s="105"/>
      <c r="AN22" s="105"/>
      <c r="AO22" s="105"/>
      <c r="AP22" s="105"/>
      <c r="AQ22" s="105"/>
    </row>
    <row r="23" spans="1:43" ht="22.5" customHeight="1">
      <c r="A23" s="105"/>
      <c r="B23" s="107"/>
      <c r="C23" s="1529"/>
      <c r="D23" s="1530"/>
      <c r="E23" s="1531"/>
      <c r="F23" s="1442" t="s">
        <v>87</v>
      </c>
      <c r="G23" s="1443"/>
      <c r="H23" s="1444"/>
      <c r="I23" s="1442"/>
      <c r="J23" s="1443"/>
      <c r="K23" s="1444"/>
      <c r="L23" s="1538"/>
      <c r="M23" s="1538"/>
      <c r="N23" s="1445" t="s">
        <v>44</v>
      </c>
      <c r="O23" s="1446"/>
      <c r="P23" s="1447"/>
      <c r="Q23" s="1539" t="s">
        <v>176</v>
      </c>
      <c r="R23" s="1540"/>
      <c r="S23" s="1448" t="s">
        <v>72</v>
      </c>
      <c r="T23" s="1449"/>
      <c r="U23" s="1449"/>
      <c r="V23" s="1450"/>
      <c r="W23" s="144"/>
      <c r="X23" s="105"/>
      <c r="Y23" s="105"/>
      <c r="Z23" s="105"/>
      <c r="AA23" s="105"/>
      <c r="AB23" s="105"/>
      <c r="AC23" s="105"/>
      <c r="AD23" s="105"/>
      <c r="AE23" s="105"/>
      <c r="AF23" s="105"/>
      <c r="AG23" s="105"/>
      <c r="AH23" s="105"/>
      <c r="AI23" s="105"/>
      <c r="AJ23" s="105"/>
      <c r="AK23" s="105"/>
      <c r="AL23" s="105"/>
      <c r="AM23" s="105"/>
      <c r="AN23" s="105"/>
      <c r="AO23" s="105"/>
      <c r="AP23" s="105"/>
      <c r="AQ23" s="105"/>
    </row>
    <row r="24" spans="1:43" ht="22.5" customHeight="1">
      <c r="A24" s="105"/>
      <c r="B24" s="107"/>
      <c r="C24" s="1532"/>
      <c r="D24" s="1533"/>
      <c r="E24" s="1534"/>
      <c r="F24" s="1451" t="s">
        <v>243</v>
      </c>
      <c r="G24" s="1452"/>
      <c r="H24" s="1453"/>
      <c r="I24" s="1451"/>
      <c r="J24" s="1452"/>
      <c r="K24" s="1453"/>
      <c r="L24" s="1538"/>
      <c r="M24" s="1538"/>
      <c r="N24" s="1454"/>
      <c r="O24" s="1455"/>
      <c r="P24" s="1456"/>
      <c r="Q24" s="1541"/>
      <c r="R24" s="1542"/>
      <c r="S24" s="1457" t="s">
        <v>275</v>
      </c>
      <c r="T24" s="1458"/>
      <c r="U24" s="1458"/>
      <c r="V24" s="1459"/>
      <c r="W24" s="144"/>
      <c r="X24" s="105"/>
      <c r="Y24" s="105"/>
      <c r="Z24" s="105"/>
      <c r="AA24" s="105"/>
      <c r="AB24" s="105"/>
      <c r="AC24" s="105"/>
      <c r="AD24" s="105"/>
      <c r="AE24" s="105"/>
      <c r="AF24" s="105"/>
      <c r="AG24" s="105"/>
      <c r="AH24" s="105"/>
      <c r="AI24" s="105"/>
      <c r="AJ24" s="105"/>
      <c r="AK24" s="105"/>
      <c r="AL24" s="105"/>
      <c r="AM24" s="105"/>
      <c r="AN24" s="105"/>
      <c r="AO24" s="105"/>
      <c r="AP24" s="105"/>
      <c r="AQ24" s="105"/>
    </row>
    <row r="25" spans="1:43" ht="22.5" customHeight="1">
      <c r="A25" s="105"/>
      <c r="B25" s="107"/>
      <c r="C25" s="1532"/>
      <c r="D25" s="1533"/>
      <c r="E25" s="1534"/>
      <c r="F25" s="1460" t="s">
        <v>246</v>
      </c>
      <c r="G25" s="1461"/>
      <c r="H25" s="1462"/>
      <c r="I25" s="1451"/>
      <c r="J25" s="1452"/>
      <c r="K25" s="1453"/>
      <c r="L25" s="1538"/>
      <c r="M25" s="1538"/>
      <c r="N25" s="1463" t="s">
        <v>162</v>
      </c>
      <c r="O25" s="1464"/>
      <c r="P25" s="1465"/>
      <c r="Q25" s="1541"/>
      <c r="R25" s="1542"/>
      <c r="S25" s="1457" t="s">
        <v>226</v>
      </c>
      <c r="T25" s="1458"/>
      <c r="U25" s="1458"/>
      <c r="V25" s="1459"/>
      <c r="W25" s="144"/>
      <c r="X25" s="105"/>
      <c r="Y25" s="105"/>
      <c r="Z25" s="105"/>
      <c r="AA25" s="105"/>
      <c r="AB25" s="105"/>
      <c r="AC25" s="105"/>
      <c r="AD25" s="105"/>
      <c r="AE25" s="105"/>
      <c r="AF25" s="105"/>
      <c r="AG25" s="105"/>
      <c r="AH25" s="105"/>
      <c r="AI25" s="105"/>
      <c r="AJ25" s="105"/>
      <c r="AK25" s="105"/>
      <c r="AL25" s="105"/>
      <c r="AM25" s="105"/>
      <c r="AN25" s="105"/>
      <c r="AO25" s="105"/>
      <c r="AP25" s="105"/>
      <c r="AQ25" s="105"/>
    </row>
    <row r="26" spans="1:43" ht="22.5" customHeight="1">
      <c r="A26" s="105"/>
      <c r="B26" s="107"/>
      <c r="C26" s="1532"/>
      <c r="D26" s="1533"/>
      <c r="E26" s="1534"/>
      <c r="F26" s="1466" t="s">
        <v>250</v>
      </c>
      <c r="G26" s="1467"/>
      <c r="H26" s="1468"/>
      <c r="I26" s="1469"/>
      <c r="J26" s="1470"/>
      <c r="K26" s="1471"/>
      <c r="L26" s="1538"/>
      <c r="M26" s="1538"/>
      <c r="N26" s="1472"/>
      <c r="O26" s="1473"/>
      <c r="P26" s="1474"/>
      <c r="Q26" s="1541"/>
      <c r="R26" s="1542"/>
      <c r="S26" s="1457" t="s">
        <v>281</v>
      </c>
      <c r="T26" s="1458"/>
      <c r="U26" s="1458"/>
      <c r="V26" s="1459"/>
      <c r="W26" s="144"/>
      <c r="X26" s="105"/>
      <c r="Y26" s="105"/>
      <c r="Z26" s="105"/>
      <c r="AA26" s="105"/>
      <c r="AB26" s="105"/>
      <c r="AC26" s="105"/>
      <c r="AD26" s="105"/>
      <c r="AE26" s="105"/>
      <c r="AF26" s="105"/>
      <c r="AG26" s="105"/>
      <c r="AH26" s="105"/>
      <c r="AI26" s="105"/>
      <c r="AJ26" s="105"/>
      <c r="AK26" s="105"/>
      <c r="AL26" s="105"/>
      <c r="AM26" s="105"/>
      <c r="AN26" s="105"/>
      <c r="AO26" s="105"/>
      <c r="AP26" s="105"/>
      <c r="AQ26" s="105"/>
    </row>
    <row r="27" spans="1:43" ht="22.5" customHeight="1">
      <c r="A27" s="105"/>
      <c r="B27" s="107"/>
      <c r="C27" s="1532"/>
      <c r="D27" s="1533"/>
      <c r="E27" s="1534"/>
      <c r="F27" s="1451" t="s">
        <v>202</v>
      </c>
      <c r="G27" s="1452"/>
      <c r="H27" s="1453"/>
      <c r="I27" s="1469"/>
      <c r="J27" s="1470"/>
      <c r="K27" s="1471"/>
      <c r="L27" s="1538"/>
      <c r="M27" s="1538"/>
      <c r="N27" s="1475" t="s">
        <v>199</v>
      </c>
      <c r="O27" s="1476"/>
      <c r="P27" s="1477"/>
      <c r="Q27" s="1541"/>
      <c r="R27" s="1542"/>
      <c r="S27" s="1457" t="s">
        <v>282</v>
      </c>
      <c r="T27" s="1458"/>
      <c r="U27" s="1458"/>
      <c r="V27" s="1459"/>
      <c r="W27" s="144"/>
      <c r="X27" s="105"/>
      <c r="Y27" s="105"/>
      <c r="Z27" s="105"/>
      <c r="AA27" s="105"/>
      <c r="AB27" s="105"/>
      <c r="AC27" s="105"/>
      <c r="AD27" s="105"/>
      <c r="AE27" s="105"/>
      <c r="AF27" s="105"/>
      <c r="AG27" s="105"/>
      <c r="AH27" s="105"/>
      <c r="AI27" s="105"/>
      <c r="AJ27" s="105"/>
      <c r="AK27" s="105"/>
      <c r="AL27" s="105"/>
      <c r="AM27" s="105"/>
      <c r="AN27" s="105"/>
      <c r="AO27" s="105"/>
      <c r="AP27" s="105"/>
      <c r="AQ27" s="105"/>
    </row>
    <row r="28" spans="1:43" ht="22.5" customHeight="1">
      <c r="A28" s="105"/>
      <c r="B28" s="107"/>
      <c r="C28" s="1535"/>
      <c r="D28" s="1536"/>
      <c r="E28" s="1537"/>
      <c r="F28" s="1478"/>
      <c r="G28" s="1479"/>
      <c r="H28" s="1480"/>
      <c r="I28" s="1481"/>
      <c r="J28" s="1482"/>
      <c r="K28" s="1483"/>
      <c r="L28" s="1538"/>
      <c r="M28" s="1538"/>
      <c r="N28" s="1484"/>
      <c r="O28" s="1485"/>
      <c r="P28" s="1486"/>
      <c r="Q28" s="1543"/>
      <c r="R28" s="1544"/>
      <c r="S28" s="1487" t="s">
        <v>287</v>
      </c>
      <c r="T28" s="1488"/>
      <c r="U28" s="1488"/>
      <c r="V28" s="1489"/>
      <c r="W28" s="144"/>
      <c r="X28" s="105"/>
      <c r="Y28" s="105"/>
      <c r="Z28" s="105"/>
      <c r="AA28" s="105"/>
      <c r="AB28" s="105"/>
      <c r="AC28" s="105"/>
      <c r="AD28" s="105"/>
      <c r="AE28" s="105"/>
      <c r="AF28" s="105"/>
      <c r="AG28" s="105"/>
      <c r="AH28" s="105"/>
      <c r="AI28" s="105"/>
      <c r="AJ28" s="105"/>
      <c r="AK28" s="105"/>
      <c r="AL28" s="105"/>
      <c r="AM28" s="105"/>
      <c r="AN28" s="105"/>
      <c r="AO28" s="105"/>
      <c r="AP28" s="105"/>
      <c r="AQ28" s="105"/>
    </row>
    <row r="29" spans="1:43" ht="22.5" customHeight="1">
      <c r="A29" s="105"/>
      <c r="B29" s="107"/>
      <c r="C29" s="1545"/>
      <c r="D29" s="1546"/>
      <c r="E29" s="1547"/>
      <c r="F29" s="1442" t="s">
        <v>87</v>
      </c>
      <c r="G29" s="1443"/>
      <c r="H29" s="1444"/>
      <c r="I29" s="1554"/>
      <c r="J29" s="1555"/>
      <c r="K29" s="1556"/>
      <c r="L29" s="1538"/>
      <c r="M29" s="1538"/>
      <c r="N29" s="1445" t="s">
        <v>44</v>
      </c>
      <c r="O29" s="1446"/>
      <c r="P29" s="1447"/>
      <c r="Q29" s="1539" t="s">
        <v>176</v>
      </c>
      <c r="R29" s="1540"/>
      <c r="S29" s="1448" t="s">
        <v>72</v>
      </c>
      <c r="T29" s="1449"/>
      <c r="U29" s="1449"/>
      <c r="V29" s="1450"/>
      <c r="W29" s="144"/>
      <c r="X29" s="105"/>
      <c r="Y29" s="105"/>
      <c r="Z29" s="105"/>
      <c r="AA29" s="105"/>
      <c r="AB29" s="105"/>
      <c r="AC29" s="105"/>
      <c r="AD29" s="105"/>
      <c r="AE29" s="105"/>
      <c r="AF29" s="105"/>
      <c r="AG29" s="105"/>
      <c r="AH29" s="105"/>
      <c r="AI29" s="105"/>
      <c r="AJ29" s="105"/>
      <c r="AK29" s="105"/>
      <c r="AL29" s="105"/>
      <c r="AM29" s="105"/>
      <c r="AN29" s="105"/>
      <c r="AO29" s="105"/>
      <c r="AP29" s="105"/>
      <c r="AQ29" s="105"/>
    </row>
    <row r="30" spans="1:43" ht="22.5" customHeight="1">
      <c r="A30" s="105"/>
      <c r="B30" s="107"/>
      <c r="C30" s="1548"/>
      <c r="D30" s="1549"/>
      <c r="E30" s="1550"/>
      <c r="F30" s="1451" t="s">
        <v>243</v>
      </c>
      <c r="G30" s="1452"/>
      <c r="H30" s="1453"/>
      <c r="I30" s="1469"/>
      <c r="J30" s="1470"/>
      <c r="K30" s="1471"/>
      <c r="L30" s="1538"/>
      <c r="M30" s="1538"/>
      <c r="N30" s="1454"/>
      <c r="O30" s="1455"/>
      <c r="P30" s="1456"/>
      <c r="Q30" s="1541"/>
      <c r="R30" s="1542"/>
      <c r="S30" s="1457" t="s">
        <v>275</v>
      </c>
      <c r="T30" s="1458"/>
      <c r="U30" s="1458"/>
      <c r="V30" s="1459"/>
      <c r="W30" s="144"/>
      <c r="X30" s="105"/>
      <c r="Y30" s="105"/>
      <c r="Z30" s="105"/>
      <c r="AA30" s="105"/>
      <c r="AB30" s="105"/>
      <c r="AC30" s="105"/>
      <c r="AD30" s="105"/>
      <c r="AE30" s="105"/>
      <c r="AF30" s="105"/>
      <c r="AG30" s="105"/>
      <c r="AH30" s="105"/>
      <c r="AI30" s="105"/>
      <c r="AJ30" s="105"/>
      <c r="AK30" s="105"/>
      <c r="AL30" s="105"/>
      <c r="AM30" s="105"/>
      <c r="AN30" s="105"/>
      <c r="AO30" s="105"/>
      <c r="AP30" s="105"/>
      <c r="AQ30" s="105"/>
    </row>
    <row r="31" spans="1:43" ht="22.5" customHeight="1">
      <c r="A31" s="105"/>
      <c r="B31" s="107"/>
      <c r="C31" s="1548"/>
      <c r="D31" s="1549"/>
      <c r="E31" s="1550"/>
      <c r="F31" s="1460" t="s">
        <v>246</v>
      </c>
      <c r="G31" s="1461"/>
      <c r="H31" s="1462"/>
      <c r="I31" s="1469"/>
      <c r="J31" s="1470"/>
      <c r="K31" s="1471"/>
      <c r="L31" s="1538"/>
      <c r="M31" s="1538"/>
      <c r="N31" s="1463" t="s">
        <v>162</v>
      </c>
      <c r="O31" s="1464"/>
      <c r="P31" s="1465"/>
      <c r="Q31" s="1541"/>
      <c r="R31" s="1542"/>
      <c r="S31" s="1457" t="s">
        <v>226</v>
      </c>
      <c r="T31" s="1458"/>
      <c r="U31" s="1458"/>
      <c r="V31" s="1459"/>
      <c r="W31" s="144"/>
      <c r="X31" s="105"/>
      <c r="Y31" s="105"/>
      <c r="Z31" s="105"/>
      <c r="AA31" s="105"/>
      <c r="AB31" s="105"/>
      <c r="AC31" s="105"/>
      <c r="AD31" s="105"/>
      <c r="AE31" s="105"/>
      <c r="AF31" s="105"/>
      <c r="AG31" s="105"/>
      <c r="AH31" s="105"/>
      <c r="AI31" s="105"/>
      <c r="AJ31" s="105"/>
      <c r="AK31" s="105"/>
      <c r="AL31" s="105"/>
      <c r="AM31" s="105"/>
      <c r="AN31" s="105"/>
      <c r="AO31" s="105"/>
      <c r="AP31" s="105"/>
      <c r="AQ31" s="105"/>
    </row>
    <row r="32" spans="1:43" ht="22.5" customHeight="1">
      <c r="A32" s="105"/>
      <c r="B32" s="107"/>
      <c r="C32" s="1548"/>
      <c r="D32" s="1549"/>
      <c r="E32" s="1550"/>
      <c r="F32" s="1466" t="s">
        <v>250</v>
      </c>
      <c r="G32" s="1467"/>
      <c r="H32" s="1468"/>
      <c r="I32" s="1469"/>
      <c r="J32" s="1470"/>
      <c r="K32" s="1471"/>
      <c r="L32" s="1538"/>
      <c r="M32" s="1538"/>
      <c r="N32" s="1472"/>
      <c r="O32" s="1473"/>
      <c r="P32" s="1474"/>
      <c r="Q32" s="1541"/>
      <c r="R32" s="1542"/>
      <c r="S32" s="1457" t="s">
        <v>281</v>
      </c>
      <c r="T32" s="1458"/>
      <c r="U32" s="1458"/>
      <c r="V32" s="1459"/>
      <c r="W32" s="144"/>
      <c r="X32" s="105"/>
      <c r="Y32" s="105"/>
      <c r="Z32" s="105"/>
      <c r="AA32" s="105"/>
      <c r="AB32" s="105"/>
      <c r="AC32" s="105"/>
      <c r="AD32" s="105"/>
      <c r="AE32" s="105"/>
      <c r="AF32" s="105"/>
      <c r="AG32" s="105"/>
      <c r="AH32" s="105"/>
      <c r="AI32" s="105"/>
      <c r="AJ32" s="105"/>
      <c r="AK32" s="105"/>
      <c r="AL32" s="105"/>
      <c r="AM32" s="105"/>
      <c r="AN32" s="105"/>
      <c r="AO32" s="105"/>
      <c r="AP32" s="105"/>
      <c r="AQ32" s="105"/>
    </row>
    <row r="33" spans="1:43" ht="22.5" customHeight="1">
      <c r="A33" s="105"/>
      <c r="B33" s="107"/>
      <c r="C33" s="1548"/>
      <c r="D33" s="1549"/>
      <c r="E33" s="1550"/>
      <c r="F33" s="1451" t="s">
        <v>202</v>
      </c>
      <c r="G33" s="1452"/>
      <c r="H33" s="1453"/>
      <c r="I33" s="1469"/>
      <c r="J33" s="1470"/>
      <c r="K33" s="1471"/>
      <c r="L33" s="1538"/>
      <c r="M33" s="1538"/>
      <c r="N33" s="1475" t="s">
        <v>199</v>
      </c>
      <c r="O33" s="1476"/>
      <c r="P33" s="1477"/>
      <c r="Q33" s="1541"/>
      <c r="R33" s="1542"/>
      <c r="S33" s="1457" t="s">
        <v>282</v>
      </c>
      <c r="T33" s="1458"/>
      <c r="U33" s="1458"/>
      <c r="V33" s="1459"/>
      <c r="W33" s="144"/>
      <c r="X33" s="105"/>
      <c r="Y33" s="105"/>
      <c r="Z33" s="105"/>
      <c r="AA33" s="105"/>
      <c r="AB33" s="105"/>
      <c r="AC33" s="105"/>
      <c r="AD33" s="105"/>
      <c r="AE33" s="105"/>
      <c r="AF33" s="105"/>
      <c r="AG33" s="105"/>
      <c r="AH33" s="105"/>
      <c r="AI33" s="105"/>
      <c r="AJ33" s="105"/>
      <c r="AK33" s="105"/>
      <c r="AL33" s="105"/>
      <c r="AM33" s="105"/>
      <c r="AN33" s="105"/>
      <c r="AO33" s="105"/>
      <c r="AP33" s="105"/>
      <c r="AQ33" s="105"/>
    </row>
    <row r="34" spans="1:43" ht="22.5" customHeight="1">
      <c r="A34" s="105"/>
      <c r="B34" s="107"/>
      <c r="C34" s="1551"/>
      <c r="D34" s="1552"/>
      <c r="E34" s="1553"/>
      <c r="F34" s="1563"/>
      <c r="G34" s="1564"/>
      <c r="H34" s="1565"/>
      <c r="I34" s="1557"/>
      <c r="J34" s="1558"/>
      <c r="K34" s="1559"/>
      <c r="L34" s="1560"/>
      <c r="M34" s="1560"/>
      <c r="N34" s="1566"/>
      <c r="O34" s="1567"/>
      <c r="P34" s="1568"/>
      <c r="Q34" s="1561"/>
      <c r="R34" s="1562"/>
      <c r="S34" s="1569" t="s">
        <v>287</v>
      </c>
      <c r="T34" s="1570"/>
      <c r="U34" s="1570"/>
      <c r="V34" s="1571"/>
      <c r="W34" s="144"/>
      <c r="X34" s="105"/>
      <c r="Y34" s="105"/>
      <c r="Z34" s="105"/>
      <c r="AA34" s="105"/>
      <c r="AB34" s="105"/>
      <c r="AC34" s="105"/>
      <c r="AD34" s="105"/>
      <c r="AE34" s="105"/>
      <c r="AF34" s="105"/>
      <c r="AG34" s="105"/>
      <c r="AH34" s="105"/>
      <c r="AI34" s="105"/>
      <c r="AJ34" s="105"/>
      <c r="AK34" s="105"/>
      <c r="AL34" s="105"/>
      <c r="AM34" s="105"/>
      <c r="AN34" s="105"/>
      <c r="AO34" s="105"/>
      <c r="AP34" s="105"/>
      <c r="AQ34" s="105"/>
    </row>
    <row r="35" spans="1:43" ht="15.75" customHeight="1">
      <c r="A35" s="105"/>
      <c r="B35" s="107"/>
      <c r="C35" s="304" t="s">
        <v>222</v>
      </c>
      <c r="D35" s="305"/>
      <c r="E35" s="323"/>
      <c r="F35" s="323"/>
      <c r="G35" s="323"/>
      <c r="H35" s="323"/>
      <c r="I35" s="323"/>
      <c r="J35" s="323"/>
      <c r="K35" s="323"/>
      <c r="L35" s="323"/>
      <c r="M35" s="323"/>
      <c r="N35" s="120"/>
      <c r="O35" s="120"/>
      <c r="P35" s="120"/>
      <c r="Q35" s="120"/>
      <c r="R35" s="120"/>
      <c r="S35" s="120"/>
      <c r="T35" s="120"/>
      <c r="U35" s="120"/>
      <c r="V35" s="120"/>
      <c r="W35" s="144"/>
      <c r="X35" s="105"/>
      <c r="Y35" s="105"/>
      <c r="Z35" s="105"/>
      <c r="AA35" s="105"/>
      <c r="AB35" s="105"/>
      <c r="AC35" s="105"/>
      <c r="AD35" s="105"/>
      <c r="AE35" s="105"/>
      <c r="AF35" s="105"/>
      <c r="AG35" s="105"/>
      <c r="AH35" s="105"/>
      <c r="AI35" s="105"/>
      <c r="AJ35" s="105"/>
      <c r="AK35" s="105"/>
      <c r="AL35" s="105"/>
      <c r="AM35" s="105"/>
      <c r="AN35" s="105"/>
      <c r="AO35" s="105"/>
      <c r="AP35" s="105"/>
      <c r="AQ35" s="105"/>
    </row>
    <row r="36" spans="1:43" ht="12" customHeight="1">
      <c r="A36" s="105"/>
      <c r="B36" s="107"/>
      <c r="C36" s="304" t="s">
        <v>223</v>
      </c>
      <c r="D36" s="305"/>
      <c r="E36" s="305"/>
      <c r="F36" s="305"/>
      <c r="G36" s="305"/>
      <c r="H36" s="323"/>
      <c r="I36" s="323"/>
      <c r="J36" s="323"/>
      <c r="K36" s="323"/>
      <c r="L36" s="323"/>
      <c r="M36" s="323"/>
      <c r="N36" s="120"/>
      <c r="O36" s="120"/>
      <c r="P36" s="120"/>
      <c r="Q36" s="120"/>
      <c r="R36" s="120"/>
      <c r="S36" s="133"/>
      <c r="T36" s="133"/>
      <c r="U36" s="133"/>
      <c r="V36" s="133"/>
      <c r="W36" s="144"/>
      <c r="X36" s="105"/>
      <c r="Y36" s="105"/>
      <c r="Z36" s="105"/>
      <c r="AA36" s="105"/>
      <c r="AB36" s="105"/>
      <c r="AC36" s="105"/>
      <c r="AD36" s="105"/>
      <c r="AE36" s="105"/>
      <c r="AF36" s="105"/>
      <c r="AG36" s="105"/>
      <c r="AH36" s="105"/>
      <c r="AI36" s="105"/>
      <c r="AJ36" s="105"/>
      <c r="AK36" s="105"/>
      <c r="AL36" s="105"/>
      <c r="AM36" s="105"/>
      <c r="AN36" s="105"/>
      <c r="AO36" s="105"/>
      <c r="AP36" s="105"/>
      <c r="AQ36" s="105"/>
    </row>
    <row r="37" spans="1:43" ht="12" customHeight="1">
      <c r="A37" s="105"/>
      <c r="B37" s="107"/>
      <c r="C37" s="305"/>
      <c r="D37" s="305" t="s">
        <v>227</v>
      </c>
      <c r="E37" s="305"/>
      <c r="F37" s="305"/>
      <c r="G37" s="305"/>
      <c r="H37" s="305"/>
      <c r="I37" s="323"/>
      <c r="J37" s="323"/>
      <c r="K37" s="323"/>
      <c r="L37" s="323"/>
      <c r="M37" s="323"/>
      <c r="N37" s="120"/>
      <c r="O37" s="120"/>
      <c r="P37" s="120"/>
      <c r="Q37" s="120"/>
      <c r="R37" s="120"/>
      <c r="S37" s="1142" t="s">
        <v>130</v>
      </c>
      <c r="T37" s="1142"/>
      <c r="U37" s="1490" t="s">
        <v>906</v>
      </c>
      <c r="V37" s="1490"/>
      <c r="W37" s="144"/>
      <c r="X37" s="105"/>
      <c r="Y37" s="105"/>
      <c r="Z37" s="105"/>
      <c r="AA37" s="105"/>
      <c r="AB37" s="105"/>
      <c r="AC37" s="105"/>
      <c r="AD37" s="105"/>
      <c r="AE37" s="105"/>
      <c r="AF37" s="105"/>
      <c r="AG37" s="105"/>
      <c r="AH37" s="105"/>
      <c r="AI37" s="105"/>
      <c r="AJ37" s="105"/>
      <c r="AK37" s="105"/>
      <c r="AL37" s="105"/>
      <c r="AM37" s="105"/>
      <c r="AN37" s="105"/>
      <c r="AO37" s="105"/>
      <c r="AP37" s="105"/>
      <c r="AQ37" s="105"/>
    </row>
    <row r="38" spans="1:43" ht="12" customHeight="1">
      <c r="A38" s="105"/>
      <c r="B38" s="107"/>
      <c r="C38" s="305"/>
      <c r="D38" s="305" t="s">
        <v>231</v>
      </c>
      <c r="E38" s="305"/>
      <c r="F38" s="305"/>
      <c r="G38" s="305"/>
      <c r="H38" s="305"/>
      <c r="I38" s="323"/>
      <c r="J38" s="323"/>
      <c r="K38" s="323"/>
      <c r="L38" s="323"/>
      <c r="M38" s="323"/>
      <c r="N38" s="120"/>
      <c r="O38" s="120"/>
      <c r="P38" s="120"/>
      <c r="Q38" s="120"/>
      <c r="R38" s="120"/>
      <c r="S38" s="1142"/>
      <c r="T38" s="1142"/>
      <c r="U38" s="1225" t="s">
        <v>905</v>
      </c>
      <c r="V38" s="1227"/>
      <c r="W38" s="144"/>
      <c r="X38" s="105"/>
      <c r="Y38" s="105"/>
      <c r="Z38" s="105"/>
      <c r="AA38" s="105"/>
      <c r="AB38" s="105"/>
      <c r="AC38" s="105"/>
      <c r="AD38" s="105"/>
      <c r="AE38" s="105"/>
      <c r="AF38" s="105"/>
      <c r="AG38" s="105"/>
      <c r="AH38" s="105"/>
      <c r="AI38" s="105"/>
      <c r="AJ38" s="105"/>
      <c r="AK38" s="105"/>
      <c r="AL38" s="105"/>
      <c r="AM38" s="105"/>
      <c r="AN38" s="105"/>
      <c r="AO38" s="105"/>
      <c r="AP38" s="105"/>
      <c r="AQ38" s="105"/>
    </row>
    <row r="39" spans="1:43" ht="12" customHeight="1">
      <c r="A39" s="105"/>
      <c r="B39" s="107"/>
      <c r="C39" s="305"/>
      <c r="D39" s="305" t="s">
        <v>233</v>
      </c>
      <c r="E39" s="305"/>
      <c r="F39" s="305"/>
      <c r="G39" s="305"/>
      <c r="H39" s="305"/>
      <c r="I39" s="323"/>
      <c r="J39" s="323"/>
      <c r="K39" s="323"/>
      <c r="L39" s="323"/>
      <c r="M39" s="323"/>
      <c r="N39" s="120"/>
      <c r="O39" s="120"/>
      <c r="P39" s="120"/>
      <c r="Q39" s="120"/>
      <c r="R39" s="120"/>
      <c r="S39" s="349"/>
      <c r="T39" s="354"/>
      <c r="U39" s="191"/>
      <c r="V39" s="194"/>
      <c r="W39" s="144"/>
      <c r="X39" s="105"/>
      <c r="Y39" s="105"/>
      <c r="Z39" s="105"/>
      <c r="AA39" s="105"/>
      <c r="AB39" s="105"/>
      <c r="AC39" s="105"/>
      <c r="AD39" s="105"/>
      <c r="AE39" s="105"/>
      <c r="AF39" s="105"/>
      <c r="AG39" s="105"/>
      <c r="AH39" s="105"/>
      <c r="AI39" s="105"/>
      <c r="AJ39" s="105"/>
      <c r="AK39" s="105"/>
      <c r="AL39" s="105"/>
      <c r="AM39" s="105"/>
      <c r="AN39" s="105"/>
      <c r="AO39" s="105"/>
      <c r="AP39" s="105"/>
      <c r="AQ39" s="105"/>
    </row>
    <row r="40" spans="1:43" ht="12" customHeight="1">
      <c r="A40" s="105"/>
      <c r="B40" s="107"/>
      <c r="C40" s="305"/>
      <c r="D40" s="305" t="s">
        <v>234</v>
      </c>
      <c r="E40" s="305"/>
      <c r="F40" s="305"/>
      <c r="G40" s="305"/>
      <c r="H40" s="305"/>
      <c r="I40" s="323"/>
      <c r="J40" s="323"/>
      <c r="K40" s="323"/>
      <c r="L40" s="323"/>
      <c r="M40" s="323"/>
      <c r="N40" s="120"/>
      <c r="O40" s="120"/>
      <c r="P40" s="120"/>
      <c r="Q40" s="120"/>
      <c r="R40" s="120"/>
      <c r="S40" s="350"/>
      <c r="T40" s="355"/>
      <c r="U40" s="142"/>
      <c r="V40" s="361"/>
      <c r="W40" s="144"/>
      <c r="X40" s="105"/>
      <c r="Y40" s="105"/>
      <c r="Z40" s="105"/>
      <c r="AA40" s="105"/>
      <c r="AB40" s="105"/>
      <c r="AC40" s="105"/>
      <c r="AD40" s="105"/>
      <c r="AE40" s="105"/>
      <c r="AF40" s="105"/>
      <c r="AG40" s="105"/>
      <c r="AH40" s="105"/>
      <c r="AI40" s="105"/>
      <c r="AJ40" s="105"/>
      <c r="AK40" s="105"/>
      <c r="AL40" s="105"/>
      <c r="AM40" s="105"/>
      <c r="AN40" s="105"/>
      <c r="AO40" s="105"/>
      <c r="AP40" s="105"/>
      <c r="AQ40" s="105"/>
    </row>
    <row r="41" spans="1:43" ht="24" customHeight="1">
      <c r="A41" s="105"/>
      <c r="B41" s="107"/>
      <c r="C41" s="305"/>
      <c r="D41" s="318" t="s">
        <v>237</v>
      </c>
      <c r="E41" s="305"/>
      <c r="F41" s="305"/>
      <c r="G41" s="305"/>
      <c r="H41" s="305"/>
      <c r="I41" s="323"/>
      <c r="J41" s="323"/>
      <c r="K41" s="323"/>
      <c r="L41" s="323"/>
      <c r="M41" s="323"/>
      <c r="N41" s="120"/>
      <c r="O41" s="120"/>
      <c r="P41" s="120"/>
      <c r="Q41" s="120"/>
      <c r="R41" s="120"/>
      <c r="S41" s="351"/>
      <c r="T41" s="356"/>
      <c r="U41" s="192"/>
      <c r="V41" s="195"/>
      <c r="W41" s="144"/>
      <c r="X41" s="105"/>
      <c r="Y41" s="105"/>
      <c r="Z41" s="105"/>
      <c r="AA41" s="105"/>
      <c r="AB41" s="105"/>
      <c r="AC41" s="105"/>
      <c r="AD41" s="105"/>
      <c r="AE41" s="105"/>
      <c r="AF41" s="105"/>
      <c r="AG41" s="105"/>
      <c r="AH41" s="105"/>
      <c r="AI41" s="105"/>
      <c r="AJ41" s="105"/>
      <c r="AK41" s="105"/>
      <c r="AL41" s="105"/>
      <c r="AM41" s="105"/>
      <c r="AN41" s="105"/>
      <c r="AO41" s="105"/>
      <c r="AP41" s="105"/>
      <c r="AQ41" s="105"/>
    </row>
    <row r="42" spans="1:43" ht="4.5" customHeight="1">
      <c r="A42" s="105"/>
      <c r="B42" s="108"/>
      <c r="C42" s="306"/>
      <c r="D42" s="306"/>
      <c r="E42" s="306"/>
      <c r="F42" s="306"/>
      <c r="G42" s="306"/>
      <c r="H42" s="306"/>
      <c r="I42" s="306"/>
      <c r="J42" s="306"/>
      <c r="K42" s="306"/>
      <c r="L42" s="306"/>
      <c r="M42" s="306"/>
      <c r="N42" s="306"/>
      <c r="O42" s="306"/>
      <c r="P42" s="306"/>
      <c r="Q42" s="306"/>
      <c r="R42" s="306"/>
      <c r="S42" s="352"/>
      <c r="T42" s="352"/>
      <c r="U42" s="193"/>
      <c r="V42" s="193"/>
      <c r="W42" s="147"/>
      <c r="X42" s="105"/>
      <c r="Y42" s="105"/>
      <c r="Z42" s="105"/>
      <c r="AA42" s="105"/>
      <c r="AB42" s="105"/>
      <c r="AC42" s="105"/>
      <c r="AD42" s="105"/>
      <c r="AE42" s="105"/>
      <c r="AF42" s="105"/>
      <c r="AG42" s="105"/>
      <c r="AH42" s="105"/>
      <c r="AI42" s="105"/>
      <c r="AJ42" s="105"/>
      <c r="AK42" s="105"/>
      <c r="AL42" s="105"/>
      <c r="AM42" s="105"/>
      <c r="AN42" s="105"/>
      <c r="AO42" s="105"/>
      <c r="AP42" s="105"/>
      <c r="AQ42" s="105"/>
    </row>
    <row r="43" spans="1:43" ht="15.75" customHeight="1">
      <c r="A43" s="105"/>
      <c r="B43" s="105"/>
      <c r="C43" s="307"/>
      <c r="D43" s="307"/>
      <c r="E43" s="300"/>
      <c r="F43" s="324"/>
      <c r="G43" s="324"/>
      <c r="H43" s="324"/>
      <c r="I43" s="324"/>
      <c r="J43" s="324"/>
      <c r="K43" s="324"/>
      <c r="L43" s="324"/>
      <c r="M43" s="324"/>
      <c r="N43" s="324"/>
      <c r="O43" s="324"/>
      <c r="P43" s="324"/>
      <c r="Q43" s="324"/>
      <c r="R43" s="324"/>
      <c r="S43" s="353"/>
      <c r="T43" s="353"/>
      <c r="U43" s="357"/>
      <c r="V43" s="357"/>
      <c r="W43" s="105"/>
      <c r="X43" s="105"/>
      <c r="Y43" s="105"/>
      <c r="Z43" s="105"/>
      <c r="AA43" s="105"/>
      <c r="AB43" s="105"/>
      <c r="AC43" s="105"/>
      <c r="AD43" s="105"/>
      <c r="AE43" s="105"/>
      <c r="AF43" s="105"/>
      <c r="AG43" s="105"/>
      <c r="AH43" s="105"/>
      <c r="AI43" s="105"/>
      <c r="AJ43" s="105"/>
      <c r="AK43" s="105"/>
      <c r="AL43" s="105"/>
      <c r="AM43" s="105"/>
      <c r="AN43" s="105"/>
      <c r="AO43" s="105"/>
      <c r="AP43" s="105"/>
      <c r="AQ43" s="105"/>
    </row>
    <row r="44" spans="1:43" ht="15.75" customHeight="1">
      <c r="A44" s="105"/>
      <c r="B44" s="105"/>
      <c r="C44" s="308"/>
      <c r="D44" s="307"/>
      <c r="E44" s="324"/>
      <c r="F44" s="324"/>
      <c r="G44" s="324"/>
      <c r="H44" s="324"/>
      <c r="I44" s="324"/>
      <c r="J44" s="324"/>
      <c r="K44" s="324"/>
      <c r="L44" s="324"/>
      <c r="M44" s="324"/>
      <c r="N44" s="324"/>
      <c r="O44" s="324"/>
      <c r="P44" s="324"/>
      <c r="Q44" s="324"/>
      <c r="R44" s="324"/>
      <c r="S44" s="307"/>
      <c r="T44" s="307"/>
      <c r="U44" s="307"/>
      <c r="V44" s="307"/>
      <c r="W44" s="105"/>
      <c r="X44" s="105"/>
      <c r="Y44" s="105"/>
      <c r="Z44" s="105"/>
      <c r="AA44" s="105"/>
      <c r="AB44" s="105"/>
      <c r="AC44" s="105"/>
      <c r="AD44" s="105"/>
      <c r="AE44" s="105"/>
      <c r="AF44" s="105"/>
      <c r="AG44" s="105"/>
      <c r="AH44" s="105"/>
      <c r="AI44" s="105"/>
      <c r="AJ44" s="105"/>
      <c r="AK44" s="105"/>
      <c r="AL44" s="105"/>
      <c r="AM44" s="105"/>
      <c r="AN44" s="105"/>
      <c r="AO44" s="105"/>
      <c r="AP44" s="105"/>
      <c r="AQ44" s="105"/>
    </row>
    <row r="45" spans="1:43" ht="15.75" customHeight="1">
      <c r="A45" s="105"/>
      <c r="B45" s="105"/>
      <c r="C45" s="308"/>
      <c r="D45" s="307"/>
      <c r="E45" s="324"/>
      <c r="F45" s="324"/>
      <c r="G45" s="324"/>
      <c r="H45" s="324"/>
      <c r="I45" s="324"/>
      <c r="J45" s="324"/>
      <c r="K45" s="324"/>
      <c r="L45" s="324"/>
      <c r="M45" s="324"/>
      <c r="N45" s="324"/>
      <c r="O45" s="324"/>
      <c r="P45" s="324"/>
      <c r="Q45" s="324"/>
      <c r="R45" s="324"/>
      <c r="S45" s="307"/>
      <c r="T45" s="307"/>
      <c r="U45" s="307"/>
      <c r="V45" s="307"/>
      <c r="W45" s="105"/>
      <c r="X45" s="105"/>
      <c r="Y45" s="105"/>
      <c r="Z45" s="105"/>
      <c r="AA45" s="105"/>
      <c r="AB45" s="105"/>
      <c r="AC45" s="105"/>
      <c r="AD45" s="105"/>
      <c r="AE45" s="105"/>
      <c r="AF45" s="105"/>
      <c r="AG45" s="105"/>
      <c r="AH45" s="105"/>
      <c r="AI45" s="105"/>
      <c r="AJ45" s="105"/>
      <c r="AK45" s="105"/>
      <c r="AL45" s="105"/>
      <c r="AM45" s="105"/>
      <c r="AN45" s="105"/>
      <c r="AO45" s="105"/>
      <c r="AP45" s="105"/>
      <c r="AQ45" s="105"/>
    </row>
    <row r="46" spans="1:43" ht="15.75" customHeight="1">
      <c r="A46" s="105"/>
      <c r="B46" s="105"/>
      <c r="C46" s="308"/>
      <c r="D46" s="307"/>
      <c r="E46" s="324"/>
      <c r="F46" s="324"/>
      <c r="G46" s="324"/>
      <c r="H46" s="324"/>
      <c r="I46" s="324"/>
      <c r="J46" s="324"/>
      <c r="K46" s="324"/>
      <c r="L46" s="324"/>
      <c r="M46" s="324"/>
      <c r="N46" s="324"/>
      <c r="O46" s="324"/>
      <c r="P46" s="324"/>
      <c r="Q46" s="324"/>
      <c r="R46" s="324"/>
      <c r="S46" s="307"/>
      <c r="T46" s="307"/>
      <c r="U46" s="307"/>
      <c r="V46" s="307"/>
      <c r="W46" s="105"/>
      <c r="X46" s="105"/>
      <c r="Y46" s="105"/>
      <c r="Z46" s="105"/>
      <c r="AA46" s="105"/>
      <c r="AB46" s="105"/>
      <c r="AC46" s="105"/>
      <c r="AD46" s="105"/>
      <c r="AE46" s="105"/>
      <c r="AF46" s="105"/>
      <c r="AG46" s="105"/>
      <c r="AH46" s="105"/>
      <c r="AI46" s="105"/>
      <c r="AJ46" s="105"/>
      <c r="AK46" s="105"/>
      <c r="AL46" s="105"/>
      <c r="AM46" s="105"/>
      <c r="AN46" s="105"/>
      <c r="AO46" s="105"/>
      <c r="AP46" s="105"/>
      <c r="AQ46" s="105"/>
    </row>
    <row r="47" spans="1:43" ht="15.75" customHeight="1">
      <c r="A47" s="105"/>
      <c r="B47" s="105"/>
      <c r="C47" s="307"/>
      <c r="D47" s="307"/>
      <c r="E47" s="325"/>
      <c r="F47" s="325"/>
      <c r="G47" s="325"/>
      <c r="H47" s="336"/>
      <c r="I47" s="336"/>
      <c r="J47" s="336"/>
      <c r="K47" s="336"/>
      <c r="L47" s="336"/>
      <c r="M47" s="336"/>
      <c r="N47" s="336"/>
      <c r="O47" s="336"/>
      <c r="P47" s="336"/>
      <c r="Q47" s="324"/>
      <c r="R47" s="336"/>
      <c r="S47" s="307"/>
      <c r="T47" s="307"/>
      <c r="U47" s="307"/>
      <c r="V47" s="307"/>
      <c r="W47" s="105"/>
      <c r="X47" s="105"/>
      <c r="Y47" s="105"/>
      <c r="Z47" s="105"/>
      <c r="AA47" s="105"/>
      <c r="AB47" s="105"/>
      <c r="AC47" s="105"/>
      <c r="AD47" s="105"/>
      <c r="AE47" s="105"/>
      <c r="AF47" s="105"/>
      <c r="AG47" s="105"/>
      <c r="AH47" s="105"/>
      <c r="AI47" s="105"/>
      <c r="AJ47" s="105"/>
      <c r="AK47" s="105"/>
      <c r="AL47" s="105"/>
      <c r="AM47" s="105"/>
      <c r="AN47" s="105"/>
      <c r="AO47" s="105"/>
      <c r="AP47" s="105"/>
      <c r="AQ47" s="105"/>
    </row>
    <row r="48" spans="1:43" ht="15.75" customHeight="1">
      <c r="A48" s="105"/>
      <c r="B48" s="105"/>
      <c r="C48" s="300"/>
      <c r="D48" s="300"/>
      <c r="E48" s="300"/>
      <c r="F48" s="300"/>
      <c r="G48" s="300"/>
      <c r="H48" s="300"/>
      <c r="I48" s="300"/>
      <c r="J48" s="300"/>
      <c r="K48" s="300"/>
      <c r="L48" s="300"/>
      <c r="M48" s="300"/>
      <c r="N48" s="300"/>
      <c r="O48" s="300"/>
      <c r="P48" s="300"/>
      <c r="Q48" s="300"/>
      <c r="R48" s="300"/>
      <c r="S48" s="300"/>
      <c r="T48" s="300"/>
      <c r="U48" s="300"/>
      <c r="V48" s="300"/>
      <c r="W48" s="105"/>
      <c r="X48" s="105"/>
      <c r="Y48" s="105"/>
      <c r="Z48" s="105"/>
      <c r="AA48" s="105"/>
      <c r="AB48" s="105"/>
      <c r="AC48" s="105"/>
      <c r="AD48" s="105"/>
      <c r="AE48" s="105"/>
      <c r="AF48" s="105"/>
      <c r="AG48" s="105"/>
      <c r="AH48" s="105"/>
      <c r="AI48" s="105"/>
      <c r="AJ48" s="105"/>
      <c r="AK48" s="105"/>
      <c r="AL48" s="105"/>
      <c r="AM48" s="105"/>
      <c r="AN48" s="105"/>
      <c r="AO48" s="105"/>
      <c r="AP48" s="105"/>
      <c r="AQ48" s="105"/>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sheetData>
  <sheetProtection sheet="1" objects="1" scenarios="1"/>
  <mergeCells count="89">
    <mergeCell ref="C29:E34"/>
    <mergeCell ref="I29:K34"/>
    <mergeCell ref="L29:M34"/>
    <mergeCell ref="Q29:R34"/>
    <mergeCell ref="S37:T38"/>
    <mergeCell ref="F33:H33"/>
    <mergeCell ref="N33:P33"/>
    <mergeCell ref="S33:V33"/>
    <mergeCell ref="F34:H34"/>
    <mergeCell ref="N34:P34"/>
    <mergeCell ref="S34:V34"/>
    <mergeCell ref="F31:H31"/>
    <mergeCell ref="N31:P31"/>
    <mergeCell ref="S31:V31"/>
    <mergeCell ref="F32:H32"/>
    <mergeCell ref="N32:P32"/>
    <mergeCell ref="U37:V37"/>
    <mergeCell ref="U38:V38"/>
    <mergeCell ref="Z7:AA8"/>
    <mergeCell ref="M9:N10"/>
    <mergeCell ref="C13:E14"/>
    <mergeCell ref="F13:V14"/>
    <mergeCell ref="M16:O18"/>
    <mergeCell ref="C17:E18"/>
    <mergeCell ref="C21:E22"/>
    <mergeCell ref="L21:M22"/>
    <mergeCell ref="N21:P22"/>
    <mergeCell ref="Q21:R22"/>
    <mergeCell ref="S21:V22"/>
    <mergeCell ref="C23:E28"/>
    <mergeCell ref="L23:M28"/>
    <mergeCell ref="Q23:R28"/>
    <mergeCell ref="S32:V32"/>
    <mergeCell ref="F29:H29"/>
    <mergeCell ref="N29:P29"/>
    <mergeCell ref="S29:V29"/>
    <mergeCell ref="F30:H30"/>
    <mergeCell ref="N30:P30"/>
    <mergeCell ref="S30:V30"/>
    <mergeCell ref="F27:H27"/>
    <mergeCell ref="I27:K27"/>
    <mergeCell ref="N27:P27"/>
    <mergeCell ref="S27:V27"/>
    <mergeCell ref="F28:H28"/>
    <mergeCell ref="I28:K28"/>
    <mergeCell ref="N28:P28"/>
    <mergeCell ref="S28:V28"/>
    <mergeCell ref="F25:H25"/>
    <mergeCell ref="I25:K25"/>
    <mergeCell ref="N25:P25"/>
    <mergeCell ref="S25:V25"/>
    <mergeCell ref="F26:H26"/>
    <mergeCell ref="I26:K26"/>
    <mergeCell ref="N26:P26"/>
    <mergeCell ref="S26:V26"/>
    <mergeCell ref="N23:P23"/>
    <mergeCell ref="S23:V23"/>
    <mergeCell ref="F24:H24"/>
    <mergeCell ref="I24:K24"/>
    <mergeCell ref="N24:P24"/>
    <mergeCell ref="S24:V24"/>
    <mergeCell ref="F21:K21"/>
    <mergeCell ref="F22:H22"/>
    <mergeCell ref="I22:K22"/>
    <mergeCell ref="F23:H23"/>
    <mergeCell ref="I23:K23"/>
    <mergeCell ref="H17:K17"/>
    <mergeCell ref="R17:U17"/>
    <mergeCell ref="H18:K18"/>
    <mergeCell ref="Q18:S18"/>
    <mergeCell ref="T18:U18"/>
    <mergeCell ref="O11:V11"/>
    <mergeCell ref="C15:E15"/>
    <mergeCell ref="F15:V15"/>
    <mergeCell ref="C16:E16"/>
    <mergeCell ref="F16:L16"/>
    <mergeCell ref="C6:V6"/>
    <mergeCell ref="Q7:R7"/>
    <mergeCell ref="S7:V7"/>
    <mergeCell ref="C8:K8"/>
    <mergeCell ref="O10:V10"/>
    <mergeCell ref="O3:P3"/>
    <mergeCell ref="Q3:R3"/>
    <mergeCell ref="S3:T3"/>
    <mergeCell ref="U3:V3"/>
    <mergeCell ref="O4:P4"/>
    <mergeCell ref="Q4:R4"/>
    <mergeCell ref="S4:T4"/>
    <mergeCell ref="U4:V4"/>
  </mergeCells>
  <phoneticPr fontId="3" type="Hiragana"/>
  <dataValidations count="2">
    <dataValidation imeMode="disabled" allowBlank="1" showInputMessage="1" showErrorMessage="1" sqref="I25 E47:G47"/>
    <dataValidation imeMode="hiragana" allowBlank="1" showInputMessage="1" showErrorMessage="1" sqref="R47 Q21 M11:O11 N21 S21 H47:P47 I23:I24 F23:F34"/>
  </dataValidations>
  <hyperlinks>
    <hyperlink ref="Z7:AA8" location="データ!A1" display="データ入力画面へ"/>
  </hyperlinks>
  <pageMargins left="0.7" right="0.1094488188976378" top="0.35629921259842523" bottom="0.15944881889763782"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26</xdr:col>
                    <xdr:colOff>76200</xdr:colOff>
                    <xdr:row>12</xdr:row>
                    <xdr:rowOff>28575</xdr:rowOff>
                  </from>
                  <to>
                    <xdr:col>27</xdr:col>
                    <xdr:colOff>19050</xdr:colOff>
                    <xdr:row>12</xdr:row>
                    <xdr:rowOff>247650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26</xdr:col>
                    <xdr:colOff>85725</xdr:colOff>
                    <xdr:row>13</xdr:row>
                    <xdr:rowOff>28575</xdr:rowOff>
                  </from>
                  <to>
                    <xdr:col>27</xdr:col>
                    <xdr:colOff>28575</xdr:colOff>
                    <xdr:row>13</xdr:row>
                    <xdr:rowOff>257175</xdr:rowOff>
                  </to>
                </anchor>
              </controlPr>
            </control>
          </mc:Choice>
        </mc:AlternateContent>
        <mc:AlternateContent xmlns:mc="http://schemas.openxmlformats.org/markup-compatibility/2006">
          <mc:Choice Requires="x14">
            <control shapeId="4101" r:id="rId6" name="チェック 5">
              <controlPr defaultSize="0" autoPict="0">
                <anchor moveWithCells="1">
                  <from>
                    <xdr:col>26</xdr:col>
                    <xdr:colOff>95250</xdr:colOff>
                    <xdr:row>14</xdr:row>
                    <xdr:rowOff>38100</xdr:rowOff>
                  </from>
                  <to>
                    <xdr:col>27</xdr:col>
                    <xdr:colOff>38100</xdr:colOff>
                    <xdr:row>14</xdr:row>
                    <xdr:rowOff>247650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28"/>
  <sheetViews>
    <sheetView zoomScale="85" zoomScaleNormal="85" workbookViewId="0">
      <selection activeCell="J10" sqref="J10:AM10"/>
    </sheetView>
  </sheetViews>
  <sheetFormatPr defaultRowHeight="11.25"/>
  <cols>
    <col min="1" max="1" width="2.75" style="366" customWidth="1"/>
    <col min="2" max="2" width="2.375" style="366" customWidth="1"/>
    <col min="3" max="43" width="2" style="366" customWidth="1"/>
    <col min="44" max="44" width="11.5" style="366" customWidth="1"/>
    <col min="45" max="85" width="2" style="366" customWidth="1"/>
    <col min="86" max="95" width="2.375" style="366" customWidth="1"/>
    <col min="96" max="96" width="9" style="366" customWidth="1"/>
    <col min="97" max="16384" width="9" style="366"/>
  </cols>
  <sheetData>
    <row r="1" spans="1:91">
      <c r="A1" s="368"/>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row>
    <row r="2" spans="1:91" ht="14.25" customHeight="1">
      <c r="A2" s="368"/>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2"/>
      <c r="BT2" s="372"/>
      <c r="BU2" s="372"/>
      <c r="BV2" s="372"/>
      <c r="BW2" s="372"/>
      <c r="BX2" s="372"/>
      <c r="BY2" s="372"/>
      <c r="BZ2" s="372"/>
      <c r="CA2" s="372"/>
      <c r="CB2" s="372"/>
      <c r="CC2" s="372"/>
      <c r="CD2" s="372"/>
      <c r="CE2" s="372"/>
      <c r="CF2" s="372"/>
      <c r="CG2" s="372"/>
      <c r="CH2" s="372"/>
      <c r="CI2" s="368"/>
      <c r="CJ2" s="368"/>
      <c r="CK2" s="368"/>
      <c r="CL2" s="368"/>
      <c r="CM2" s="368"/>
    </row>
    <row r="3" spans="1:91" s="367" customFormat="1" ht="12" customHeight="1">
      <c r="A3" s="369"/>
      <c r="B3" s="371"/>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1572"/>
      <c r="AK3" s="1572"/>
      <c r="AL3" s="1572"/>
      <c r="AM3" s="1572"/>
      <c r="AN3" s="1572"/>
      <c r="AO3" s="1572"/>
      <c r="AP3" s="1572"/>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4"/>
      <c r="BT3" s="374"/>
      <c r="BU3" s="374"/>
      <c r="BV3" s="374"/>
      <c r="BW3" s="374"/>
      <c r="BX3" s="374"/>
      <c r="BY3" s="374"/>
      <c r="BZ3" s="374"/>
      <c r="CA3" s="374"/>
      <c r="CB3" s="374"/>
      <c r="CC3" s="374"/>
      <c r="CD3" s="374"/>
      <c r="CE3" s="374"/>
      <c r="CF3" s="374"/>
      <c r="CG3" s="374"/>
      <c r="CH3" s="445"/>
      <c r="CI3" s="369"/>
      <c r="CJ3" s="369"/>
      <c r="CK3" s="369"/>
      <c r="CL3" s="369"/>
      <c r="CM3" s="369"/>
    </row>
    <row r="4" spans="1:91" ht="12" customHeight="1">
      <c r="A4" s="368"/>
      <c r="B4" s="370"/>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3"/>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2"/>
      <c r="CI4" s="368"/>
      <c r="CJ4" s="368"/>
      <c r="CK4" s="368"/>
      <c r="CL4" s="368"/>
      <c r="CM4" s="368"/>
    </row>
    <row r="5" spans="1:91" ht="12" customHeight="1">
      <c r="A5" s="368"/>
      <c r="B5" s="370"/>
      <c r="C5" s="1682" t="s">
        <v>212</v>
      </c>
      <c r="D5" s="1683"/>
      <c r="E5" s="1683"/>
      <c r="F5" s="1683"/>
      <c r="G5" s="1683"/>
      <c r="H5" s="1683"/>
      <c r="I5" s="1683"/>
      <c r="J5" s="1683"/>
      <c r="K5" s="1683"/>
      <c r="L5" s="1683"/>
      <c r="M5" s="1683"/>
      <c r="N5" s="1683"/>
      <c r="O5" s="1683"/>
      <c r="P5" s="1683"/>
      <c r="Q5" s="1683"/>
      <c r="R5" s="1683"/>
      <c r="S5" s="1683"/>
      <c r="T5" s="1683"/>
      <c r="U5" s="1683"/>
      <c r="V5" s="1683"/>
      <c r="W5" s="1683"/>
      <c r="X5" s="1683"/>
      <c r="Y5" s="1683"/>
      <c r="Z5" s="1683"/>
      <c r="AA5" s="1683"/>
      <c r="AB5" s="1683"/>
      <c r="AC5" s="1683"/>
      <c r="AD5" s="1683"/>
      <c r="AE5" s="1683"/>
      <c r="AF5" s="1683"/>
      <c r="AG5" s="1683"/>
      <c r="AH5" s="1683"/>
      <c r="AI5" s="1683"/>
      <c r="AJ5" s="1683"/>
      <c r="AK5" s="1683"/>
      <c r="AL5" s="1683"/>
      <c r="AM5" s="1683"/>
      <c r="AN5" s="1683"/>
      <c r="AO5" s="1683"/>
      <c r="AP5" s="1683"/>
      <c r="AQ5" s="1683"/>
      <c r="AR5" s="429"/>
      <c r="AS5" s="1684" t="s">
        <v>91</v>
      </c>
      <c r="AT5" s="1684"/>
      <c r="AU5" s="1684"/>
      <c r="AV5" s="1684"/>
      <c r="AW5" s="1684"/>
      <c r="AX5" s="1684"/>
      <c r="AY5" s="1684"/>
      <c r="AZ5" s="1684"/>
      <c r="BA5" s="1684"/>
      <c r="BB5" s="1684"/>
      <c r="BC5" s="1684"/>
      <c r="BD5" s="1684"/>
      <c r="BE5" s="1684"/>
      <c r="BF5" s="1684"/>
      <c r="BG5" s="1684"/>
      <c r="BH5" s="1684"/>
      <c r="BI5" s="1684"/>
      <c r="BJ5" s="1684"/>
      <c r="BK5" s="1684"/>
      <c r="BL5" s="1684"/>
      <c r="BM5" s="1684"/>
      <c r="BN5" s="1684"/>
      <c r="BO5" s="1684"/>
      <c r="BP5" s="1684"/>
      <c r="BQ5" s="1684"/>
      <c r="BR5" s="1684"/>
      <c r="BS5" s="1684"/>
      <c r="BT5" s="1684"/>
      <c r="BU5" s="1684"/>
      <c r="BV5" s="1684"/>
      <c r="BW5" s="1684"/>
      <c r="BX5" s="1684"/>
      <c r="BY5" s="1684"/>
      <c r="BZ5" s="1684"/>
      <c r="CA5" s="1684"/>
      <c r="CB5" s="1684"/>
      <c r="CC5" s="1684"/>
      <c r="CD5" s="1684"/>
      <c r="CE5" s="1684"/>
      <c r="CF5" s="1684"/>
      <c r="CG5" s="1684"/>
      <c r="CH5" s="372"/>
      <c r="CI5" s="368"/>
      <c r="CJ5" s="368"/>
      <c r="CK5" s="368"/>
      <c r="CL5" s="368"/>
      <c r="CM5" s="368"/>
    </row>
    <row r="6" spans="1:91" ht="12" customHeight="1">
      <c r="A6" s="368"/>
      <c r="B6" s="370"/>
      <c r="C6" s="1683"/>
      <c r="D6" s="1683"/>
      <c r="E6" s="1683"/>
      <c r="F6" s="1683"/>
      <c r="G6" s="1683"/>
      <c r="H6" s="1683"/>
      <c r="I6" s="1683"/>
      <c r="J6" s="1683"/>
      <c r="K6" s="1683"/>
      <c r="L6" s="1683"/>
      <c r="M6" s="1683"/>
      <c r="N6" s="1683"/>
      <c r="O6" s="1683"/>
      <c r="P6" s="1683"/>
      <c r="Q6" s="1683"/>
      <c r="R6" s="1683"/>
      <c r="S6" s="1683"/>
      <c r="T6" s="1683"/>
      <c r="U6" s="1683"/>
      <c r="V6" s="1683"/>
      <c r="W6" s="1683"/>
      <c r="X6" s="1683"/>
      <c r="Y6" s="1683"/>
      <c r="Z6" s="1683"/>
      <c r="AA6" s="1683"/>
      <c r="AB6" s="1683"/>
      <c r="AC6" s="1683"/>
      <c r="AD6" s="1683"/>
      <c r="AE6" s="1683"/>
      <c r="AF6" s="1683"/>
      <c r="AG6" s="1683"/>
      <c r="AH6" s="1683"/>
      <c r="AI6" s="1683"/>
      <c r="AJ6" s="1683"/>
      <c r="AK6" s="1683"/>
      <c r="AL6" s="1683"/>
      <c r="AM6" s="1683"/>
      <c r="AN6" s="1683"/>
      <c r="AO6" s="1683"/>
      <c r="AP6" s="1683"/>
      <c r="AQ6" s="1683"/>
      <c r="AR6" s="429"/>
      <c r="AS6" s="1684"/>
      <c r="AT6" s="1684"/>
      <c r="AU6" s="1684"/>
      <c r="AV6" s="1684"/>
      <c r="AW6" s="1684"/>
      <c r="AX6" s="1684"/>
      <c r="AY6" s="1684"/>
      <c r="AZ6" s="1684"/>
      <c r="BA6" s="1684"/>
      <c r="BB6" s="1684"/>
      <c r="BC6" s="1684"/>
      <c r="BD6" s="1684"/>
      <c r="BE6" s="1684"/>
      <c r="BF6" s="1684"/>
      <c r="BG6" s="1684"/>
      <c r="BH6" s="1684"/>
      <c r="BI6" s="1684"/>
      <c r="BJ6" s="1684"/>
      <c r="BK6" s="1684"/>
      <c r="BL6" s="1684"/>
      <c r="BM6" s="1684"/>
      <c r="BN6" s="1684"/>
      <c r="BO6" s="1684"/>
      <c r="BP6" s="1684"/>
      <c r="BQ6" s="1684"/>
      <c r="BR6" s="1684"/>
      <c r="BS6" s="1684"/>
      <c r="BT6" s="1684"/>
      <c r="BU6" s="1684"/>
      <c r="BV6" s="1684"/>
      <c r="BW6" s="1684"/>
      <c r="BX6" s="1684"/>
      <c r="BY6" s="1684"/>
      <c r="BZ6" s="1684"/>
      <c r="CA6" s="1684"/>
      <c r="CB6" s="1684"/>
      <c r="CC6" s="1684"/>
      <c r="CD6" s="1684"/>
      <c r="CE6" s="1684"/>
      <c r="CF6" s="1684"/>
      <c r="CG6" s="1684"/>
      <c r="CH6" s="372"/>
      <c r="CI6" s="1779" t="s">
        <v>102</v>
      </c>
      <c r="CJ6" s="1779"/>
      <c r="CK6" s="447"/>
      <c r="CL6" s="368"/>
      <c r="CM6" s="368"/>
    </row>
    <row r="7" spans="1:91" ht="12" customHeight="1">
      <c r="A7" s="368"/>
      <c r="B7" s="370"/>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3"/>
      <c r="AS7" s="1612" t="s">
        <v>799</v>
      </c>
      <c r="AT7" s="1613"/>
      <c r="AU7" s="1613"/>
      <c r="AV7" s="1613"/>
      <c r="AW7" s="1613"/>
      <c r="AX7" s="1613"/>
      <c r="AY7" s="1614"/>
      <c r="AZ7" s="1685"/>
      <c r="BA7" s="1686"/>
      <c r="BB7" s="1686"/>
      <c r="BC7" s="1686"/>
      <c r="BD7" s="1686"/>
      <c r="BE7" s="1686"/>
      <c r="BF7" s="1686"/>
      <c r="BG7" s="1686"/>
      <c r="BH7" s="1686"/>
      <c r="BI7" s="1686"/>
      <c r="BJ7" s="1686"/>
      <c r="BK7" s="1686"/>
      <c r="BL7" s="1686"/>
      <c r="BM7" s="1687"/>
      <c r="BN7" s="1612" t="s">
        <v>808</v>
      </c>
      <c r="BO7" s="1613"/>
      <c r="BP7" s="1613"/>
      <c r="BQ7" s="1613"/>
      <c r="BR7" s="1613"/>
      <c r="BS7" s="1613"/>
      <c r="BT7" s="1614"/>
      <c r="BU7" s="1685"/>
      <c r="BV7" s="1686"/>
      <c r="BW7" s="1686"/>
      <c r="BX7" s="1686"/>
      <c r="BY7" s="1686"/>
      <c r="BZ7" s="1686"/>
      <c r="CA7" s="1686"/>
      <c r="CB7" s="1686"/>
      <c r="CC7" s="1686"/>
      <c r="CD7" s="1686"/>
      <c r="CE7" s="1686"/>
      <c r="CF7" s="1686"/>
      <c r="CG7" s="1687"/>
      <c r="CH7" s="372"/>
      <c r="CI7" s="1779"/>
      <c r="CJ7" s="1779"/>
      <c r="CK7" s="447"/>
      <c r="CL7" s="368"/>
      <c r="CM7" s="368"/>
    </row>
    <row r="8" spans="1:91" ht="12" customHeight="1">
      <c r="A8" s="368"/>
      <c r="B8" s="370"/>
      <c r="C8" s="374"/>
      <c r="D8" s="1573" t="s">
        <v>123</v>
      </c>
      <c r="E8" s="1573"/>
      <c r="F8" s="1573"/>
      <c r="G8" s="1573"/>
      <c r="H8" s="1573"/>
      <c r="I8" s="1573"/>
      <c r="J8" s="1574" t="str">
        <f>IF(データ!D9="","",データ!D9)</f>
        <v/>
      </c>
      <c r="K8" s="1574"/>
      <c r="L8" s="1574"/>
      <c r="M8" s="1574"/>
      <c r="N8" s="1574"/>
      <c r="O8" s="1574"/>
      <c r="P8" s="1574"/>
      <c r="Q8" s="1574"/>
      <c r="R8" s="1574"/>
      <c r="S8" s="1574"/>
      <c r="T8" s="1574"/>
      <c r="U8" s="1574"/>
      <c r="V8" s="1574"/>
      <c r="W8" s="1574"/>
      <c r="X8" s="1574"/>
      <c r="Y8" s="1574"/>
      <c r="Z8" s="1574"/>
      <c r="AA8" s="1574"/>
      <c r="AB8" s="1574"/>
      <c r="AC8" s="1574"/>
      <c r="AD8" s="1574"/>
      <c r="AE8" s="1574"/>
      <c r="AF8" s="1574"/>
      <c r="AG8" s="1574"/>
      <c r="AH8" s="1574"/>
      <c r="AI8" s="1574"/>
      <c r="AJ8" s="1574"/>
      <c r="AK8" s="1574"/>
      <c r="AL8" s="1574"/>
      <c r="AM8" s="1574"/>
      <c r="AN8" s="374"/>
      <c r="AO8" s="374"/>
      <c r="AP8" s="374"/>
      <c r="AQ8" s="374"/>
      <c r="AR8" s="373"/>
      <c r="AS8" s="1636"/>
      <c r="AT8" s="1637"/>
      <c r="AU8" s="1637"/>
      <c r="AV8" s="1637"/>
      <c r="AW8" s="1637"/>
      <c r="AX8" s="1637"/>
      <c r="AY8" s="1638"/>
      <c r="AZ8" s="1688"/>
      <c r="BA8" s="1689"/>
      <c r="BB8" s="1689"/>
      <c r="BC8" s="1689"/>
      <c r="BD8" s="1689"/>
      <c r="BE8" s="1689"/>
      <c r="BF8" s="1689"/>
      <c r="BG8" s="1689"/>
      <c r="BH8" s="1689"/>
      <c r="BI8" s="1689"/>
      <c r="BJ8" s="1689"/>
      <c r="BK8" s="1689"/>
      <c r="BL8" s="1689"/>
      <c r="BM8" s="1690"/>
      <c r="BN8" s="1636"/>
      <c r="BO8" s="1637"/>
      <c r="BP8" s="1637"/>
      <c r="BQ8" s="1637"/>
      <c r="BR8" s="1637"/>
      <c r="BS8" s="1637"/>
      <c r="BT8" s="1638"/>
      <c r="BU8" s="1688"/>
      <c r="BV8" s="1689"/>
      <c r="BW8" s="1689"/>
      <c r="BX8" s="1689"/>
      <c r="BY8" s="1689"/>
      <c r="BZ8" s="1689"/>
      <c r="CA8" s="1689"/>
      <c r="CB8" s="1689"/>
      <c r="CC8" s="1689"/>
      <c r="CD8" s="1689"/>
      <c r="CE8" s="1689"/>
      <c r="CF8" s="1689"/>
      <c r="CG8" s="1690"/>
      <c r="CH8" s="372"/>
      <c r="CI8" s="1779"/>
      <c r="CJ8" s="1779"/>
      <c r="CK8" s="447"/>
      <c r="CL8" s="368"/>
      <c r="CM8" s="368"/>
    </row>
    <row r="9" spans="1:91" ht="12" customHeight="1">
      <c r="A9" s="368"/>
      <c r="B9" s="370"/>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3"/>
      <c r="AS9" s="1615"/>
      <c r="AT9" s="1616"/>
      <c r="AU9" s="1616"/>
      <c r="AV9" s="1616"/>
      <c r="AW9" s="1616"/>
      <c r="AX9" s="1616"/>
      <c r="AY9" s="1617"/>
      <c r="AZ9" s="1691"/>
      <c r="BA9" s="1692"/>
      <c r="BB9" s="1692"/>
      <c r="BC9" s="1692"/>
      <c r="BD9" s="1692"/>
      <c r="BE9" s="1692"/>
      <c r="BF9" s="1692"/>
      <c r="BG9" s="1692"/>
      <c r="BH9" s="1692"/>
      <c r="BI9" s="1692"/>
      <c r="BJ9" s="1692"/>
      <c r="BK9" s="1692"/>
      <c r="BL9" s="1692"/>
      <c r="BM9" s="1693"/>
      <c r="BN9" s="1615"/>
      <c r="BO9" s="1616"/>
      <c r="BP9" s="1616"/>
      <c r="BQ9" s="1616"/>
      <c r="BR9" s="1616"/>
      <c r="BS9" s="1616"/>
      <c r="BT9" s="1617"/>
      <c r="BU9" s="1691"/>
      <c r="BV9" s="1692"/>
      <c r="BW9" s="1692"/>
      <c r="BX9" s="1692"/>
      <c r="BY9" s="1692"/>
      <c r="BZ9" s="1692"/>
      <c r="CA9" s="1692"/>
      <c r="CB9" s="1692"/>
      <c r="CC9" s="1692"/>
      <c r="CD9" s="1692"/>
      <c r="CE9" s="1692"/>
      <c r="CF9" s="1692"/>
      <c r="CG9" s="1693"/>
      <c r="CH9" s="372"/>
      <c r="CI9" s="1779"/>
      <c r="CJ9" s="1779"/>
      <c r="CK9" s="447"/>
      <c r="CL9" s="368"/>
      <c r="CM9" s="368"/>
    </row>
    <row r="10" spans="1:91" ht="12" customHeight="1">
      <c r="A10" s="368"/>
      <c r="B10" s="370"/>
      <c r="C10" s="374"/>
      <c r="D10" s="1575" t="s">
        <v>777</v>
      </c>
      <c r="E10" s="1573"/>
      <c r="F10" s="1573"/>
      <c r="G10" s="1573"/>
      <c r="H10" s="1573"/>
      <c r="I10" s="1573"/>
      <c r="J10" s="1574"/>
      <c r="K10" s="1574"/>
      <c r="L10" s="1574"/>
      <c r="M10" s="1574"/>
      <c r="N10" s="1574"/>
      <c r="O10" s="1574"/>
      <c r="P10" s="1574"/>
      <c r="Q10" s="1574"/>
      <c r="R10" s="1574"/>
      <c r="S10" s="1574"/>
      <c r="T10" s="1574"/>
      <c r="U10" s="1574"/>
      <c r="V10" s="1574"/>
      <c r="W10" s="1574"/>
      <c r="X10" s="1574"/>
      <c r="Y10" s="1574"/>
      <c r="Z10" s="1574"/>
      <c r="AA10" s="1574"/>
      <c r="AB10" s="1574"/>
      <c r="AC10" s="1574"/>
      <c r="AD10" s="1574"/>
      <c r="AE10" s="1574"/>
      <c r="AF10" s="1574"/>
      <c r="AG10" s="1574"/>
      <c r="AH10" s="1574"/>
      <c r="AI10" s="1574"/>
      <c r="AJ10" s="1574"/>
      <c r="AK10" s="1574"/>
      <c r="AL10" s="1574"/>
      <c r="AM10" s="1574"/>
      <c r="AN10" s="374"/>
      <c r="AO10" s="374"/>
      <c r="AP10" s="374"/>
      <c r="AQ10" s="374"/>
      <c r="AR10" s="373"/>
      <c r="AS10" s="1624" t="s">
        <v>801</v>
      </c>
      <c r="AT10" s="1625"/>
      <c r="AU10" s="1625"/>
      <c r="AV10" s="1625"/>
      <c r="AW10" s="1625"/>
      <c r="AX10" s="1625"/>
      <c r="AY10" s="1626"/>
      <c r="AZ10" s="1697"/>
      <c r="BA10" s="1698"/>
      <c r="BB10" s="1698"/>
      <c r="BC10" s="1698"/>
      <c r="BD10" s="1698"/>
      <c r="BE10" s="1698"/>
      <c r="BF10" s="1698"/>
      <c r="BG10" s="1698"/>
      <c r="BH10" s="1698"/>
      <c r="BI10" s="1698"/>
      <c r="BJ10" s="1698"/>
      <c r="BK10" s="1698"/>
      <c r="BL10" s="1698"/>
      <c r="BM10" s="1698"/>
      <c r="BN10" s="1698"/>
      <c r="BO10" s="1698"/>
      <c r="BP10" s="1698"/>
      <c r="BQ10" s="1698"/>
      <c r="BR10" s="1698"/>
      <c r="BS10" s="1698"/>
      <c r="BT10" s="1698"/>
      <c r="BU10" s="1698"/>
      <c r="BV10" s="1698"/>
      <c r="BW10" s="1698"/>
      <c r="BX10" s="1698"/>
      <c r="BY10" s="1698"/>
      <c r="BZ10" s="1698"/>
      <c r="CA10" s="1698"/>
      <c r="CB10" s="1698"/>
      <c r="CC10" s="1698"/>
      <c r="CD10" s="1698"/>
      <c r="CE10" s="1698"/>
      <c r="CF10" s="1698"/>
      <c r="CG10" s="1699"/>
      <c r="CH10" s="372"/>
      <c r="CI10" s="1779"/>
      <c r="CJ10" s="1779"/>
      <c r="CK10" s="447"/>
      <c r="CL10" s="368"/>
      <c r="CM10" s="368"/>
    </row>
    <row r="11" spans="1:91" ht="12" customHeight="1">
      <c r="A11" s="368"/>
      <c r="B11" s="370"/>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3"/>
      <c r="AS11" s="1694"/>
      <c r="AT11" s="1695"/>
      <c r="AU11" s="1695"/>
      <c r="AV11" s="1695"/>
      <c r="AW11" s="1695"/>
      <c r="AX11" s="1695"/>
      <c r="AY11" s="1696"/>
      <c r="AZ11" s="1700"/>
      <c r="BA11" s="1701"/>
      <c r="BB11" s="1701"/>
      <c r="BC11" s="1701"/>
      <c r="BD11" s="1701"/>
      <c r="BE11" s="1701"/>
      <c r="BF11" s="1701"/>
      <c r="BG11" s="1701"/>
      <c r="BH11" s="1701"/>
      <c r="BI11" s="1701"/>
      <c r="BJ11" s="1701"/>
      <c r="BK11" s="1701"/>
      <c r="BL11" s="1701"/>
      <c r="BM11" s="1701"/>
      <c r="BN11" s="1701"/>
      <c r="BO11" s="1701"/>
      <c r="BP11" s="1701"/>
      <c r="BQ11" s="1701"/>
      <c r="BR11" s="1701"/>
      <c r="BS11" s="1701"/>
      <c r="BT11" s="1701"/>
      <c r="BU11" s="1701"/>
      <c r="BV11" s="1701"/>
      <c r="BW11" s="1701"/>
      <c r="BX11" s="1701"/>
      <c r="BY11" s="1701"/>
      <c r="BZ11" s="1701"/>
      <c r="CA11" s="1701"/>
      <c r="CB11" s="1701"/>
      <c r="CC11" s="1701"/>
      <c r="CD11" s="1701"/>
      <c r="CE11" s="1701"/>
      <c r="CF11" s="1701"/>
      <c r="CG11" s="1702"/>
      <c r="CH11" s="372"/>
      <c r="CI11" s="1779"/>
      <c r="CJ11" s="1779"/>
      <c r="CK11" s="447"/>
      <c r="CL11" s="368"/>
      <c r="CM11" s="368"/>
    </row>
    <row r="12" spans="1:91" ht="12" customHeight="1">
      <c r="A12" s="368"/>
      <c r="B12" s="370"/>
      <c r="C12" s="1624" t="s">
        <v>581</v>
      </c>
      <c r="D12" s="1625"/>
      <c r="E12" s="1625"/>
      <c r="F12" s="1625"/>
      <c r="G12" s="1625"/>
      <c r="H12" s="1625"/>
      <c r="I12" s="1626"/>
      <c r="J12" s="1703" t="s">
        <v>694</v>
      </c>
      <c r="K12" s="1704"/>
      <c r="L12" s="1704"/>
      <c r="M12" s="1704"/>
      <c r="N12" s="1704"/>
      <c r="O12" s="1704"/>
      <c r="P12" s="1704"/>
      <c r="Q12" s="1704"/>
      <c r="R12" s="1704"/>
      <c r="S12" s="1705"/>
      <c r="T12" s="1703" t="s">
        <v>646</v>
      </c>
      <c r="U12" s="1704"/>
      <c r="V12" s="1704"/>
      <c r="W12" s="1704"/>
      <c r="X12" s="1704"/>
      <c r="Y12" s="1704"/>
      <c r="Z12" s="1704"/>
      <c r="AA12" s="1704"/>
      <c r="AB12" s="1704"/>
      <c r="AC12" s="1704"/>
      <c r="AD12" s="1704"/>
      <c r="AE12" s="1704"/>
      <c r="AF12" s="1704"/>
      <c r="AG12" s="1705"/>
      <c r="AH12" s="1703" t="s">
        <v>577</v>
      </c>
      <c r="AI12" s="1704"/>
      <c r="AJ12" s="1704"/>
      <c r="AK12" s="1704"/>
      <c r="AL12" s="1704"/>
      <c r="AM12" s="1704"/>
      <c r="AN12" s="1704"/>
      <c r="AO12" s="1704"/>
      <c r="AP12" s="1704"/>
      <c r="AQ12" s="1705"/>
      <c r="AR12" s="430"/>
      <c r="AS12" s="1627"/>
      <c r="AT12" s="1628"/>
      <c r="AU12" s="1628"/>
      <c r="AV12" s="1628"/>
      <c r="AW12" s="1628"/>
      <c r="AX12" s="1628"/>
      <c r="AY12" s="1629"/>
      <c r="AZ12" s="1576"/>
      <c r="BA12" s="1577"/>
      <c r="BB12" s="1577"/>
      <c r="BC12" s="1577"/>
      <c r="BD12" s="1577"/>
      <c r="BE12" s="1577"/>
      <c r="BF12" s="1577"/>
      <c r="BG12" s="1577"/>
      <c r="BH12" s="1577"/>
      <c r="BI12" s="1577"/>
      <c r="BJ12" s="1577"/>
      <c r="BK12" s="1577"/>
      <c r="BL12" s="1577"/>
      <c r="BM12" s="1577"/>
      <c r="BN12" s="1577"/>
      <c r="BO12" s="1577"/>
      <c r="BP12" s="1577"/>
      <c r="BQ12" s="1577"/>
      <c r="BR12" s="1577"/>
      <c r="BS12" s="1577"/>
      <c r="BT12" s="1577"/>
      <c r="BU12" s="1577"/>
      <c r="BV12" s="1577"/>
      <c r="BW12" s="1577"/>
      <c r="BX12" s="1577"/>
      <c r="BY12" s="1577"/>
      <c r="BZ12" s="1577"/>
      <c r="CA12" s="1577"/>
      <c r="CB12" s="1577"/>
      <c r="CC12" s="1577"/>
      <c r="CD12" s="1577"/>
      <c r="CE12" s="1577"/>
      <c r="CF12" s="1577"/>
      <c r="CG12" s="1578"/>
      <c r="CH12" s="372"/>
      <c r="CI12" s="1779"/>
      <c r="CJ12" s="1779"/>
      <c r="CK12" s="447"/>
      <c r="CL12" s="368"/>
      <c r="CM12" s="368"/>
    </row>
    <row r="13" spans="1:91" ht="12" customHeight="1">
      <c r="A13" s="368"/>
      <c r="B13" s="370"/>
      <c r="C13" s="1694"/>
      <c r="D13" s="1695"/>
      <c r="E13" s="1695"/>
      <c r="F13" s="1695"/>
      <c r="G13" s="1695"/>
      <c r="H13" s="1695"/>
      <c r="I13" s="1696"/>
      <c r="J13" s="1706"/>
      <c r="K13" s="1707"/>
      <c r="L13" s="1707"/>
      <c r="M13" s="1707"/>
      <c r="N13" s="1707"/>
      <c r="O13" s="1707"/>
      <c r="P13" s="1707"/>
      <c r="Q13" s="1707"/>
      <c r="R13" s="1707"/>
      <c r="S13" s="1708"/>
      <c r="T13" s="1706"/>
      <c r="U13" s="1707"/>
      <c r="V13" s="1707"/>
      <c r="W13" s="1707"/>
      <c r="X13" s="1707"/>
      <c r="Y13" s="1707"/>
      <c r="Z13" s="1707"/>
      <c r="AA13" s="1707"/>
      <c r="AB13" s="1707"/>
      <c r="AC13" s="1707"/>
      <c r="AD13" s="1707"/>
      <c r="AE13" s="1707"/>
      <c r="AF13" s="1707"/>
      <c r="AG13" s="1708"/>
      <c r="AH13" s="1706"/>
      <c r="AI13" s="1707"/>
      <c r="AJ13" s="1707"/>
      <c r="AK13" s="1707"/>
      <c r="AL13" s="1707"/>
      <c r="AM13" s="1707"/>
      <c r="AN13" s="1707"/>
      <c r="AO13" s="1707"/>
      <c r="AP13" s="1707"/>
      <c r="AQ13" s="1708"/>
      <c r="AR13" s="430"/>
      <c r="AS13" s="1624" t="s">
        <v>778</v>
      </c>
      <c r="AT13" s="1625"/>
      <c r="AU13" s="1625"/>
      <c r="AV13" s="1625"/>
      <c r="AW13" s="1625"/>
      <c r="AX13" s="1625"/>
      <c r="AY13" s="1626"/>
      <c r="AZ13" s="1685"/>
      <c r="BA13" s="1686"/>
      <c r="BB13" s="1686"/>
      <c r="BC13" s="1686"/>
      <c r="BD13" s="1686"/>
      <c r="BE13" s="1686"/>
      <c r="BF13" s="1686"/>
      <c r="BG13" s="1686"/>
      <c r="BH13" s="1686"/>
      <c r="BI13" s="1686"/>
      <c r="BJ13" s="1686"/>
      <c r="BK13" s="1686"/>
      <c r="BL13" s="1686"/>
      <c r="BM13" s="1686"/>
      <c r="BN13" s="1686"/>
      <c r="BO13" s="1686"/>
      <c r="BP13" s="1686"/>
      <c r="BQ13" s="1686"/>
      <c r="BR13" s="1686"/>
      <c r="BS13" s="1686"/>
      <c r="BT13" s="1686"/>
      <c r="BU13" s="1686"/>
      <c r="BV13" s="1686"/>
      <c r="BW13" s="1686"/>
      <c r="BX13" s="1686"/>
      <c r="BY13" s="1686"/>
      <c r="BZ13" s="1686"/>
      <c r="CA13" s="1686"/>
      <c r="CB13" s="1686"/>
      <c r="CC13" s="1686"/>
      <c r="CD13" s="1686"/>
      <c r="CE13" s="1686"/>
      <c r="CF13" s="1686"/>
      <c r="CG13" s="1687"/>
      <c r="CH13" s="372"/>
      <c r="CI13" s="1779"/>
      <c r="CJ13" s="1779"/>
      <c r="CK13" s="447"/>
      <c r="CL13" s="368"/>
      <c r="CM13" s="368"/>
    </row>
    <row r="14" spans="1:91" ht="12" customHeight="1">
      <c r="A14" s="368"/>
      <c r="B14" s="370"/>
      <c r="C14" s="1694"/>
      <c r="D14" s="1695"/>
      <c r="E14" s="1695"/>
      <c r="F14" s="1695"/>
      <c r="G14" s="1695"/>
      <c r="H14" s="1695"/>
      <c r="I14" s="1696"/>
      <c r="J14" s="1606"/>
      <c r="K14" s="1649"/>
      <c r="L14" s="1649"/>
      <c r="M14" s="1649"/>
      <c r="N14" s="1649"/>
      <c r="O14" s="1649"/>
      <c r="P14" s="1649"/>
      <c r="Q14" s="1649" t="s">
        <v>812</v>
      </c>
      <c r="R14" s="1649"/>
      <c r="S14" s="1650"/>
      <c r="T14" s="1579" t="s">
        <v>319</v>
      </c>
      <c r="U14" s="1580"/>
      <c r="V14" s="1580"/>
      <c r="W14" s="1580"/>
      <c r="X14" s="1580"/>
      <c r="Y14" s="1601" t="s">
        <v>520</v>
      </c>
      <c r="Z14" s="1602"/>
      <c r="AA14" s="1602"/>
      <c r="AB14" s="1602"/>
      <c r="AC14" s="1602"/>
      <c r="AD14" s="1602"/>
      <c r="AE14" s="1602"/>
      <c r="AF14" s="1602"/>
      <c r="AG14" s="1603"/>
      <c r="AH14" s="1606" t="s">
        <v>795</v>
      </c>
      <c r="AI14" s="1607"/>
      <c r="AJ14" s="1607"/>
      <c r="AK14" s="1607"/>
      <c r="AL14" s="1607"/>
      <c r="AM14" s="1607"/>
      <c r="AN14" s="1607"/>
      <c r="AO14" s="1607"/>
      <c r="AP14" s="1607"/>
      <c r="AQ14" s="1608"/>
      <c r="AR14" s="373"/>
      <c r="AS14" s="1694"/>
      <c r="AT14" s="1695"/>
      <c r="AU14" s="1695"/>
      <c r="AV14" s="1695"/>
      <c r="AW14" s="1695"/>
      <c r="AX14" s="1695"/>
      <c r="AY14" s="1696"/>
      <c r="AZ14" s="1688"/>
      <c r="BA14" s="1689"/>
      <c r="BB14" s="1689"/>
      <c r="BC14" s="1689"/>
      <c r="BD14" s="1689"/>
      <c r="BE14" s="1689"/>
      <c r="BF14" s="1689"/>
      <c r="BG14" s="1689"/>
      <c r="BH14" s="1689"/>
      <c r="BI14" s="1689"/>
      <c r="BJ14" s="1689"/>
      <c r="BK14" s="1689"/>
      <c r="BL14" s="1689"/>
      <c r="BM14" s="1689"/>
      <c r="BN14" s="1689"/>
      <c r="BO14" s="1689"/>
      <c r="BP14" s="1689"/>
      <c r="BQ14" s="1689"/>
      <c r="BR14" s="1689"/>
      <c r="BS14" s="1689"/>
      <c r="BT14" s="1689"/>
      <c r="BU14" s="1689"/>
      <c r="BV14" s="1689"/>
      <c r="BW14" s="1689"/>
      <c r="BX14" s="1689"/>
      <c r="BY14" s="1689"/>
      <c r="BZ14" s="1689"/>
      <c r="CA14" s="1689"/>
      <c r="CB14" s="1689"/>
      <c r="CC14" s="1689"/>
      <c r="CD14" s="1689"/>
      <c r="CE14" s="1689"/>
      <c r="CF14" s="1689"/>
      <c r="CG14" s="1690"/>
      <c r="CH14" s="372"/>
      <c r="CI14" s="1779"/>
      <c r="CJ14" s="1779"/>
      <c r="CK14" s="447"/>
      <c r="CL14" s="368"/>
      <c r="CM14" s="368"/>
    </row>
    <row r="15" spans="1:91" ht="12" customHeight="1">
      <c r="A15" s="368"/>
      <c r="B15" s="370"/>
      <c r="C15" s="1694"/>
      <c r="D15" s="1695"/>
      <c r="E15" s="1695"/>
      <c r="F15" s="1695"/>
      <c r="G15" s="1695"/>
      <c r="H15" s="1695"/>
      <c r="I15" s="1696"/>
      <c r="J15" s="1709"/>
      <c r="K15" s="1651"/>
      <c r="L15" s="1651"/>
      <c r="M15" s="1651"/>
      <c r="N15" s="1651"/>
      <c r="O15" s="1651"/>
      <c r="P15" s="1651"/>
      <c r="Q15" s="1651"/>
      <c r="R15" s="1651"/>
      <c r="S15" s="1652"/>
      <c r="T15" s="1581" t="s">
        <v>790</v>
      </c>
      <c r="U15" s="1582"/>
      <c r="V15" s="1582"/>
      <c r="W15" s="1582"/>
      <c r="X15" s="1582"/>
      <c r="Y15" s="1604"/>
      <c r="Z15" s="1604"/>
      <c r="AA15" s="1604"/>
      <c r="AB15" s="1604"/>
      <c r="AC15" s="1604"/>
      <c r="AD15" s="1604"/>
      <c r="AE15" s="1604"/>
      <c r="AF15" s="1604"/>
      <c r="AG15" s="1605"/>
      <c r="AH15" s="1609"/>
      <c r="AI15" s="1610"/>
      <c r="AJ15" s="1610"/>
      <c r="AK15" s="1610"/>
      <c r="AL15" s="1610"/>
      <c r="AM15" s="1610"/>
      <c r="AN15" s="1610"/>
      <c r="AO15" s="1610"/>
      <c r="AP15" s="1610"/>
      <c r="AQ15" s="1611"/>
      <c r="AR15" s="373"/>
      <c r="AS15" s="1627"/>
      <c r="AT15" s="1628"/>
      <c r="AU15" s="1628"/>
      <c r="AV15" s="1628"/>
      <c r="AW15" s="1628"/>
      <c r="AX15" s="1628"/>
      <c r="AY15" s="1629"/>
      <c r="AZ15" s="1691"/>
      <c r="BA15" s="1692"/>
      <c r="BB15" s="1692"/>
      <c r="BC15" s="1692"/>
      <c r="BD15" s="1692"/>
      <c r="BE15" s="1692"/>
      <c r="BF15" s="1692"/>
      <c r="BG15" s="1692"/>
      <c r="BH15" s="1692"/>
      <c r="BI15" s="1692"/>
      <c r="BJ15" s="1692"/>
      <c r="BK15" s="1692"/>
      <c r="BL15" s="1692"/>
      <c r="BM15" s="1692"/>
      <c r="BN15" s="1692"/>
      <c r="BO15" s="1692"/>
      <c r="BP15" s="1692"/>
      <c r="BQ15" s="1692"/>
      <c r="BR15" s="1692"/>
      <c r="BS15" s="1692"/>
      <c r="BT15" s="1692"/>
      <c r="BU15" s="1692"/>
      <c r="BV15" s="1692"/>
      <c r="BW15" s="1692"/>
      <c r="BX15" s="1692"/>
      <c r="BY15" s="1692"/>
      <c r="BZ15" s="1692"/>
      <c r="CA15" s="1692"/>
      <c r="CB15" s="1692"/>
      <c r="CC15" s="1692"/>
      <c r="CD15" s="1692"/>
      <c r="CE15" s="1692"/>
      <c r="CF15" s="1692"/>
      <c r="CG15" s="1693"/>
      <c r="CH15" s="372"/>
      <c r="CI15" s="1779"/>
      <c r="CJ15" s="1779"/>
      <c r="CK15" s="447"/>
      <c r="CL15" s="368"/>
      <c r="CM15" s="368"/>
    </row>
    <row r="16" spans="1:91" ht="12" customHeight="1">
      <c r="A16" s="368"/>
      <c r="B16" s="370"/>
      <c r="C16" s="1694"/>
      <c r="D16" s="1695"/>
      <c r="E16" s="1695"/>
      <c r="F16" s="1695"/>
      <c r="G16" s="1695"/>
      <c r="H16" s="1695"/>
      <c r="I16" s="1696"/>
      <c r="J16" s="1606"/>
      <c r="K16" s="1649"/>
      <c r="L16" s="1649"/>
      <c r="M16" s="1649"/>
      <c r="N16" s="1649"/>
      <c r="O16" s="1649"/>
      <c r="P16" s="1649"/>
      <c r="Q16" s="1649" t="s">
        <v>812</v>
      </c>
      <c r="R16" s="1649"/>
      <c r="S16" s="1650"/>
      <c r="T16" s="1579" t="s">
        <v>319</v>
      </c>
      <c r="U16" s="1580"/>
      <c r="V16" s="1580"/>
      <c r="W16" s="1580"/>
      <c r="X16" s="1580"/>
      <c r="Y16" s="1601" t="s">
        <v>520</v>
      </c>
      <c r="Z16" s="1602"/>
      <c r="AA16" s="1602"/>
      <c r="AB16" s="1602"/>
      <c r="AC16" s="1602"/>
      <c r="AD16" s="1602"/>
      <c r="AE16" s="1602"/>
      <c r="AF16" s="1602"/>
      <c r="AG16" s="1603"/>
      <c r="AH16" s="1606" t="s">
        <v>795</v>
      </c>
      <c r="AI16" s="1607"/>
      <c r="AJ16" s="1607"/>
      <c r="AK16" s="1607"/>
      <c r="AL16" s="1607"/>
      <c r="AM16" s="1607"/>
      <c r="AN16" s="1607"/>
      <c r="AO16" s="1607"/>
      <c r="AP16" s="1607"/>
      <c r="AQ16" s="1608"/>
      <c r="AR16" s="373"/>
      <c r="AS16" s="1612" t="s">
        <v>724</v>
      </c>
      <c r="AT16" s="1613"/>
      <c r="AU16" s="1613"/>
      <c r="AV16" s="1613"/>
      <c r="AW16" s="1613"/>
      <c r="AX16" s="1613"/>
      <c r="AY16" s="1614"/>
      <c r="AZ16" s="1618"/>
      <c r="BA16" s="1619"/>
      <c r="BB16" s="1619"/>
      <c r="BC16" s="1619"/>
      <c r="BD16" s="1619"/>
      <c r="BE16" s="1619"/>
      <c r="BF16" s="1619"/>
      <c r="BG16" s="1619"/>
      <c r="BH16" s="1619"/>
      <c r="BI16" s="1619"/>
      <c r="BJ16" s="1619"/>
      <c r="BK16" s="1619"/>
      <c r="BL16" s="1619"/>
      <c r="BM16" s="1620"/>
      <c r="BN16" s="1624" t="s">
        <v>162</v>
      </c>
      <c r="BO16" s="1625"/>
      <c r="BP16" s="1625"/>
      <c r="BQ16" s="1625"/>
      <c r="BR16" s="1625"/>
      <c r="BS16" s="1625"/>
      <c r="BT16" s="1626"/>
      <c r="BU16" s="1583"/>
      <c r="BV16" s="1584"/>
      <c r="BW16" s="1584"/>
      <c r="BX16" s="1584"/>
      <c r="BY16" s="1584"/>
      <c r="BZ16" s="1584"/>
      <c r="CA16" s="1584"/>
      <c r="CB16" s="1584"/>
      <c r="CC16" s="1584"/>
      <c r="CD16" s="1584"/>
      <c r="CE16" s="1584"/>
      <c r="CF16" s="1584"/>
      <c r="CG16" s="1585"/>
      <c r="CH16" s="372"/>
      <c r="CI16" s="1779"/>
      <c r="CJ16" s="1779"/>
      <c r="CK16" s="368"/>
      <c r="CL16" s="368"/>
      <c r="CM16" s="368"/>
    </row>
    <row r="17" spans="1:91" ht="12" customHeight="1">
      <c r="A17" s="368"/>
      <c r="B17" s="370"/>
      <c r="C17" s="1627"/>
      <c r="D17" s="1628"/>
      <c r="E17" s="1628"/>
      <c r="F17" s="1628"/>
      <c r="G17" s="1628"/>
      <c r="H17" s="1628"/>
      <c r="I17" s="1629"/>
      <c r="J17" s="1709"/>
      <c r="K17" s="1651"/>
      <c r="L17" s="1651"/>
      <c r="M17" s="1651"/>
      <c r="N17" s="1651"/>
      <c r="O17" s="1651"/>
      <c r="P17" s="1651"/>
      <c r="Q17" s="1651"/>
      <c r="R17" s="1651"/>
      <c r="S17" s="1652"/>
      <c r="T17" s="1581" t="s">
        <v>790</v>
      </c>
      <c r="U17" s="1582"/>
      <c r="V17" s="1582"/>
      <c r="W17" s="1582"/>
      <c r="X17" s="1582"/>
      <c r="Y17" s="1604"/>
      <c r="Z17" s="1604"/>
      <c r="AA17" s="1604"/>
      <c r="AB17" s="1604"/>
      <c r="AC17" s="1604"/>
      <c r="AD17" s="1604"/>
      <c r="AE17" s="1604"/>
      <c r="AF17" s="1604"/>
      <c r="AG17" s="1605"/>
      <c r="AH17" s="1609"/>
      <c r="AI17" s="1610"/>
      <c r="AJ17" s="1610"/>
      <c r="AK17" s="1610"/>
      <c r="AL17" s="1610"/>
      <c r="AM17" s="1610"/>
      <c r="AN17" s="1610"/>
      <c r="AO17" s="1610"/>
      <c r="AP17" s="1610"/>
      <c r="AQ17" s="1611"/>
      <c r="AR17" s="373"/>
      <c r="AS17" s="1615"/>
      <c r="AT17" s="1616"/>
      <c r="AU17" s="1616"/>
      <c r="AV17" s="1616"/>
      <c r="AW17" s="1616"/>
      <c r="AX17" s="1616"/>
      <c r="AY17" s="1617"/>
      <c r="AZ17" s="1621"/>
      <c r="BA17" s="1622"/>
      <c r="BB17" s="1622"/>
      <c r="BC17" s="1622"/>
      <c r="BD17" s="1622"/>
      <c r="BE17" s="1622"/>
      <c r="BF17" s="1622"/>
      <c r="BG17" s="1622"/>
      <c r="BH17" s="1622"/>
      <c r="BI17" s="1622"/>
      <c r="BJ17" s="1622"/>
      <c r="BK17" s="1622"/>
      <c r="BL17" s="1622"/>
      <c r="BM17" s="1623"/>
      <c r="BN17" s="1627"/>
      <c r="BO17" s="1628"/>
      <c r="BP17" s="1628"/>
      <c r="BQ17" s="1628"/>
      <c r="BR17" s="1628"/>
      <c r="BS17" s="1628"/>
      <c r="BT17" s="1629"/>
      <c r="BU17" s="1586"/>
      <c r="BV17" s="1587"/>
      <c r="BW17" s="1587"/>
      <c r="BX17" s="1587"/>
      <c r="BY17" s="1587"/>
      <c r="BZ17" s="1587"/>
      <c r="CA17" s="1587"/>
      <c r="CB17" s="1587"/>
      <c r="CC17" s="1587"/>
      <c r="CD17" s="1587"/>
      <c r="CE17" s="1587"/>
      <c r="CF17" s="1587"/>
      <c r="CG17" s="1588"/>
      <c r="CH17" s="372"/>
      <c r="CI17" s="1779"/>
      <c r="CJ17" s="1779"/>
      <c r="CK17" s="368"/>
      <c r="CL17" s="368"/>
      <c r="CM17" s="368"/>
    </row>
    <row r="18" spans="1:91" ht="12" customHeight="1">
      <c r="A18" s="368"/>
      <c r="B18" s="370"/>
      <c r="C18" s="376"/>
      <c r="D18" s="388"/>
      <c r="E18" s="388"/>
      <c r="F18" s="388"/>
      <c r="G18" s="388"/>
      <c r="H18" s="388"/>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3"/>
      <c r="AS18" s="1612" t="s">
        <v>811</v>
      </c>
      <c r="AT18" s="1613"/>
      <c r="AU18" s="1613"/>
      <c r="AV18" s="1613"/>
      <c r="AW18" s="1613"/>
      <c r="AX18" s="1613"/>
      <c r="AY18" s="1614"/>
      <c r="AZ18" s="1630"/>
      <c r="BA18" s="1631"/>
      <c r="BB18" s="1631"/>
      <c r="BC18" s="1631"/>
      <c r="BD18" s="1631"/>
      <c r="BE18" s="1631"/>
      <c r="BF18" s="1631"/>
      <c r="BG18" s="1631"/>
      <c r="BH18" s="1631"/>
      <c r="BI18" s="1631"/>
      <c r="BJ18" s="1631"/>
      <c r="BK18" s="1631"/>
      <c r="BL18" s="1631"/>
      <c r="BM18" s="1632"/>
      <c r="BN18" s="1636" t="s">
        <v>815</v>
      </c>
      <c r="BO18" s="1637"/>
      <c r="BP18" s="1637"/>
      <c r="BQ18" s="1637"/>
      <c r="BR18" s="1637"/>
      <c r="BS18" s="1637"/>
      <c r="BT18" s="1638"/>
      <c r="BU18" s="1583" t="s">
        <v>816</v>
      </c>
      <c r="BV18" s="1584"/>
      <c r="BW18" s="1584"/>
      <c r="BX18" s="1584"/>
      <c r="BY18" s="1584"/>
      <c r="BZ18" s="1584"/>
      <c r="CA18" s="411"/>
      <c r="CB18" s="1710" t="s">
        <v>817</v>
      </c>
      <c r="CC18" s="1584"/>
      <c r="CD18" s="1584"/>
      <c r="CE18" s="1584"/>
      <c r="CF18" s="1584"/>
      <c r="CG18" s="417"/>
      <c r="CH18" s="372"/>
      <c r="CI18" s="1779"/>
      <c r="CJ18" s="1779"/>
      <c r="CK18" s="368"/>
      <c r="CL18" s="368"/>
      <c r="CM18" s="368"/>
    </row>
    <row r="19" spans="1:91" ht="12" customHeight="1">
      <c r="A19" s="368"/>
      <c r="B19" s="370"/>
      <c r="C19" s="1624" t="s">
        <v>778</v>
      </c>
      <c r="D19" s="1625"/>
      <c r="E19" s="1625"/>
      <c r="F19" s="1625"/>
      <c r="G19" s="1625"/>
      <c r="H19" s="1625"/>
      <c r="I19" s="1626"/>
      <c r="J19" s="1589"/>
      <c r="K19" s="1590"/>
      <c r="L19" s="1590"/>
      <c r="M19" s="1590"/>
      <c r="N19" s="1590"/>
      <c r="O19" s="1590"/>
      <c r="P19" s="1590"/>
      <c r="Q19" s="1590"/>
      <c r="R19" s="1590"/>
      <c r="S19" s="1590"/>
      <c r="T19" s="1590"/>
      <c r="U19" s="1590"/>
      <c r="V19" s="1590"/>
      <c r="W19" s="1590"/>
      <c r="X19" s="1590"/>
      <c r="Y19" s="1590"/>
      <c r="Z19" s="1590"/>
      <c r="AA19" s="1590"/>
      <c r="AB19" s="1590"/>
      <c r="AC19" s="1590"/>
      <c r="AD19" s="1590"/>
      <c r="AE19" s="1590"/>
      <c r="AF19" s="1590"/>
      <c r="AG19" s="1590"/>
      <c r="AH19" s="1590"/>
      <c r="AI19" s="1590"/>
      <c r="AJ19" s="1590"/>
      <c r="AK19" s="1590"/>
      <c r="AL19" s="1590"/>
      <c r="AM19" s="1590"/>
      <c r="AN19" s="1590"/>
      <c r="AO19" s="1590"/>
      <c r="AP19" s="1590"/>
      <c r="AQ19" s="1591"/>
      <c r="AR19" s="373"/>
      <c r="AS19" s="1615"/>
      <c r="AT19" s="1616"/>
      <c r="AU19" s="1616"/>
      <c r="AV19" s="1616"/>
      <c r="AW19" s="1616"/>
      <c r="AX19" s="1616"/>
      <c r="AY19" s="1617"/>
      <c r="AZ19" s="1633"/>
      <c r="BA19" s="1634"/>
      <c r="BB19" s="1634"/>
      <c r="BC19" s="1634"/>
      <c r="BD19" s="1634"/>
      <c r="BE19" s="1634"/>
      <c r="BF19" s="1634"/>
      <c r="BG19" s="1634"/>
      <c r="BH19" s="1634"/>
      <c r="BI19" s="1634"/>
      <c r="BJ19" s="1634"/>
      <c r="BK19" s="1634"/>
      <c r="BL19" s="1634"/>
      <c r="BM19" s="1635"/>
      <c r="BN19" s="1615"/>
      <c r="BO19" s="1616"/>
      <c r="BP19" s="1616"/>
      <c r="BQ19" s="1616"/>
      <c r="BR19" s="1616"/>
      <c r="BS19" s="1616"/>
      <c r="BT19" s="1617"/>
      <c r="BU19" s="1586"/>
      <c r="BV19" s="1587"/>
      <c r="BW19" s="1587"/>
      <c r="BX19" s="1587"/>
      <c r="BY19" s="1587"/>
      <c r="BZ19" s="1587"/>
      <c r="CA19" s="412"/>
      <c r="CB19" s="1587"/>
      <c r="CC19" s="1587"/>
      <c r="CD19" s="1587"/>
      <c r="CE19" s="1587"/>
      <c r="CF19" s="1587"/>
      <c r="CG19" s="418"/>
      <c r="CH19" s="372"/>
      <c r="CI19" s="1779"/>
      <c r="CJ19" s="1779"/>
      <c r="CK19" s="368"/>
      <c r="CL19" s="368"/>
      <c r="CM19" s="368"/>
    </row>
    <row r="20" spans="1:91" ht="12" customHeight="1">
      <c r="A20" s="368"/>
      <c r="B20" s="370"/>
      <c r="C20" s="1694"/>
      <c r="D20" s="1695"/>
      <c r="E20" s="1695"/>
      <c r="F20" s="1695"/>
      <c r="G20" s="1695"/>
      <c r="H20" s="1695"/>
      <c r="I20" s="1696"/>
      <c r="J20" s="1592"/>
      <c r="K20" s="1593"/>
      <c r="L20" s="1593"/>
      <c r="M20" s="1593"/>
      <c r="N20" s="1593"/>
      <c r="O20" s="1593"/>
      <c r="P20" s="1593"/>
      <c r="Q20" s="1593"/>
      <c r="R20" s="1593"/>
      <c r="S20" s="1593"/>
      <c r="T20" s="1593"/>
      <c r="U20" s="1593"/>
      <c r="V20" s="1593"/>
      <c r="W20" s="1593"/>
      <c r="X20" s="1593"/>
      <c r="Y20" s="1593"/>
      <c r="Z20" s="1593"/>
      <c r="AA20" s="1593"/>
      <c r="AB20" s="1593"/>
      <c r="AC20" s="1593"/>
      <c r="AD20" s="1593"/>
      <c r="AE20" s="1593"/>
      <c r="AF20" s="1593"/>
      <c r="AG20" s="1593"/>
      <c r="AH20" s="1593"/>
      <c r="AI20" s="1593"/>
      <c r="AJ20" s="1593"/>
      <c r="AK20" s="1593"/>
      <c r="AL20" s="1593"/>
      <c r="AM20" s="1593"/>
      <c r="AN20" s="1593"/>
      <c r="AO20" s="1593"/>
      <c r="AP20" s="1593"/>
      <c r="AQ20" s="1594"/>
      <c r="AR20" s="373"/>
      <c r="AS20" s="1612" t="s">
        <v>385</v>
      </c>
      <c r="AT20" s="1613"/>
      <c r="AU20" s="1613"/>
      <c r="AV20" s="1613"/>
      <c r="AW20" s="1613"/>
      <c r="AX20" s="1613"/>
      <c r="AY20" s="1614"/>
      <c r="AZ20" s="398"/>
      <c r="BA20" s="405"/>
      <c r="BB20" s="405"/>
      <c r="BC20" s="405"/>
      <c r="BD20" s="405"/>
      <c r="BE20" s="405"/>
      <c r="BF20" s="405"/>
      <c r="BG20" s="405"/>
      <c r="BH20" s="405"/>
      <c r="BI20" s="405"/>
      <c r="BJ20" s="405"/>
      <c r="BK20" s="405"/>
      <c r="BL20" s="405"/>
      <c r="BM20" s="405"/>
      <c r="BN20" s="440"/>
      <c r="BO20" s="1595" t="s">
        <v>11</v>
      </c>
      <c r="BP20" s="1595"/>
      <c r="BQ20" s="1595"/>
      <c r="BR20" s="1595"/>
      <c r="BS20" s="1595"/>
      <c r="BT20" s="1595"/>
      <c r="BU20" s="410"/>
      <c r="BV20" s="410"/>
      <c r="BW20" s="410"/>
      <c r="BX20" s="410"/>
      <c r="BY20" s="410"/>
      <c r="BZ20" s="410"/>
      <c r="CA20" s="410"/>
      <c r="CB20" s="410"/>
      <c r="CC20" s="410"/>
      <c r="CD20" s="410"/>
      <c r="CE20" s="410"/>
      <c r="CF20" s="410"/>
      <c r="CG20" s="416"/>
      <c r="CH20" s="372"/>
      <c r="CI20" s="446"/>
      <c r="CJ20" s="446"/>
      <c r="CK20" s="368"/>
      <c r="CL20" s="368"/>
      <c r="CM20" s="368"/>
    </row>
    <row r="21" spans="1:91" ht="12" customHeight="1">
      <c r="A21" s="368"/>
      <c r="B21" s="370"/>
      <c r="C21" s="1627"/>
      <c r="D21" s="1628"/>
      <c r="E21" s="1628"/>
      <c r="F21" s="1628"/>
      <c r="G21" s="1628"/>
      <c r="H21" s="1628"/>
      <c r="I21" s="1629"/>
      <c r="J21" s="1596"/>
      <c r="K21" s="1597"/>
      <c r="L21" s="1597"/>
      <c r="M21" s="1597"/>
      <c r="N21" s="1597"/>
      <c r="O21" s="1597"/>
      <c r="P21" s="1597"/>
      <c r="Q21" s="1597"/>
      <c r="R21" s="1597"/>
      <c r="S21" s="1597"/>
      <c r="T21" s="1597"/>
      <c r="U21" s="1597"/>
      <c r="V21" s="1597"/>
      <c r="W21" s="1597"/>
      <c r="X21" s="1597"/>
      <c r="Y21" s="1597"/>
      <c r="Z21" s="1597"/>
      <c r="AA21" s="1597"/>
      <c r="AB21" s="1597"/>
      <c r="AC21" s="1597"/>
      <c r="AD21" s="1597"/>
      <c r="AE21" s="1597"/>
      <c r="AF21" s="1597"/>
      <c r="AG21" s="1597"/>
      <c r="AH21" s="1597"/>
      <c r="AI21" s="1597"/>
      <c r="AJ21" s="1597"/>
      <c r="AK21" s="1597"/>
      <c r="AL21" s="1597"/>
      <c r="AM21" s="1597"/>
      <c r="AN21" s="1597"/>
      <c r="AO21" s="1597"/>
      <c r="AP21" s="1597"/>
      <c r="AQ21" s="1598"/>
      <c r="AR21" s="373"/>
      <c r="AS21" s="1636"/>
      <c r="AT21" s="1637"/>
      <c r="AU21" s="1637"/>
      <c r="AV21" s="1637"/>
      <c r="AW21" s="1637"/>
      <c r="AX21" s="1637"/>
      <c r="AY21" s="1638"/>
      <c r="AZ21" s="1599" t="s">
        <v>780</v>
      </c>
      <c r="BA21" s="1600"/>
      <c r="BB21" s="1600"/>
      <c r="BC21" s="1600"/>
      <c r="BD21" s="1600" t="s">
        <v>821</v>
      </c>
      <c r="BE21" s="1600"/>
      <c r="BF21" s="1600"/>
      <c r="BG21" s="1600"/>
      <c r="BH21" s="1600" t="s">
        <v>413</v>
      </c>
      <c r="BI21" s="1600"/>
      <c r="BJ21" s="1600"/>
      <c r="BK21" s="1600"/>
      <c r="BL21" s="439"/>
      <c r="BM21" s="439"/>
      <c r="BN21" s="441"/>
      <c r="BO21" s="1593" t="s">
        <v>153</v>
      </c>
      <c r="BP21" s="1593"/>
      <c r="BQ21" s="1593"/>
      <c r="BR21" s="1593"/>
      <c r="BS21" s="1593"/>
      <c r="BT21" s="1593"/>
      <c r="BU21" s="411"/>
      <c r="BV21" s="411"/>
      <c r="BW21" s="1639" t="s">
        <v>756</v>
      </c>
      <c r="BX21" s="1639"/>
      <c r="BY21" s="1639"/>
      <c r="BZ21" s="1639"/>
      <c r="CA21" s="1639"/>
      <c r="CB21" s="1639"/>
      <c r="CC21" s="411" t="s">
        <v>220</v>
      </c>
      <c r="CD21" s="411"/>
      <c r="CE21" s="411"/>
      <c r="CF21" s="411"/>
      <c r="CG21" s="417"/>
      <c r="CH21" s="372"/>
      <c r="CI21" s="446"/>
      <c r="CJ21" s="446"/>
      <c r="CK21" s="368"/>
      <c r="CL21" s="368"/>
      <c r="CM21" s="368"/>
    </row>
    <row r="22" spans="1:91" ht="12" customHeight="1">
      <c r="A22" s="368"/>
      <c r="B22" s="370"/>
      <c r="C22" s="1624" t="s">
        <v>550</v>
      </c>
      <c r="D22" s="1625"/>
      <c r="E22" s="1625"/>
      <c r="F22" s="1625"/>
      <c r="G22" s="1625"/>
      <c r="H22" s="1625"/>
      <c r="I22" s="1626"/>
      <c r="J22" s="1711"/>
      <c r="K22" s="1595"/>
      <c r="L22" s="1595"/>
      <c r="M22" s="1595"/>
      <c r="N22" s="1595"/>
      <c r="O22" s="1595"/>
      <c r="P22" s="1595"/>
      <c r="Q22" s="1595"/>
      <c r="R22" s="1595"/>
      <c r="S22" s="1595"/>
      <c r="T22" s="1595"/>
      <c r="U22" s="1595"/>
      <c r="V22" s="1595"/>
      <c r="W22" s="1595"/>
      <c r="X22" s="1595"/>
      <c r="Y22" s="1595"/>
      <c r="Z22" s="1595"/>
      <c r="AA22" s="1595"/>
      <c r="AB22" s="1595"/>
      <c r="AC22" s="1595"/>
      <c r="AD22" s="1595"/>
      <c r="AE22" s="1595"/>
      <c r="AF22" s="1595"/>
      <c r="AG22" s="1595"/>
      <c r="AH22" s="1595"/>
      <c r="AI22" s="1595"/>
      <c r="AJ22" s="1595"/>
      <c r="AK22" s="1595"/>
      <c r="AL22" s="1595"/>
      <c r="AM22" s="1595"/>
      <c r="AN22" s="1595"/>
      <c r="AO22" s="1595"/>
      <c r="AP22" s="1595"/>
      <c r="AQ22" s="1712"/>
      <c r="AR22" s="431"/>
      <c r="AS22" s="1636"/>
      <c r="AT22" s="1637"/>
      <c r="AU22" s="1637"/>
      <c r="AV22" s="1637"/>
      <c r="AW22" s="1637"/>
      <c r="AX22" s="1637"/>
      <c r="AY22" s="1638"/>
      <c r="AZ22" s="436"/>
      <c r="BA22" s="1600" t="s">
        <v>822</v>
      </c>
      <c r="BB22" s="1600"/>
      <c r="BC22" s="1600"/>
      <c r="BD22" s="1600"/>
      <c r="BE22" s="1600" t="s">
        <v>822</v>
      </c>
      <c r="BF22" s="1600"/>
      <c r="BG22" s="1600"/>
      <c r="BH22" s="1600"/>
      <c r="BI22" s="1600" t="s">
        <v>822</v>
      </c>
      <c r="BJ22" s="1600"/>
      <c r="BK22" s="1600"/>
      <c r="BL22" s="1600"/>
      <c r="BM22" s="439"/>
      <c r="BN22" s="441"/>
      <c r="BO22" s="1593" t="s">
        <v>820</v>
      </c>
      <c r="BP22" s="1593"/>
      <c r="BQ22" s="1593"/>
      <c r="BR22" s="1593"/>
      <c r="BS22" s="1593"/>
      <c r="BT22" s="1593"/>
      <c r="BU22" s="411"/>
      <c r="BV22" s="411"/>
      <c r="BW22" s="1639" t="s">
        <v>823</v>
      </c>
      <c r="BX22" s="1639"/>
      <c r="BY22" s="1639"/>
      <c r="BZ22" s="1639"/>
      <c r="CA22" s="1639"/>
      <c r="CB22" s="1639"/>
      <c r="CC22" s="411" t="s">
        <v>220</v>
      </c>
      <c r="CD22" s="411"/>
      <c r="CE22" s="411"/>
      <c r="CF22" s="411"/>
      <c r="CG22" s="417"/>
      <c r="CH22" s="372"/>
      <c r="CI22" s="446"/>
      <c r="CJ22" s="446"/>
      <c r="CK22" s="368"/>
      <c r="CL22" s="368"/>
      <c r="CM22" s="368"/>
    </row>
    <row r="23" spans="1:91" ht="12" customHeight="1">
      <c r="A23" s="368"/>
      <c r="B23" s="370"/>
      <c r="C23" s="1694"/>
      <c r="D23" s="1695"/>
      <c r="E23" s="1695"/>
      <c r="F23" s="1695"/>
      <c r="G23" s="1695"/>
      <c r="H23" s="1695"/>
      <c r="I23" s="1696"/>
      <c r="J23" s="1592"/>
      <c r="K23" s="1713"/>
      <c r="L23" s="1713"/>
      <c r="M23" s="1713"/>
      <c r="N23" s="1713"/>
      <c r="O23" s="1713"/>
      <c r="P23" s="1713"/>
      <c r="Q23" s="1713"/>
      <c r="R23" s="1713"/>
      <c r="S23" s="1713"/>
      <c r="T23" s="1713"/>
      <c r="U23" s="1713"/>
      <c r="V23" s="1713"/>
      <c r="W23" s="1713"/>
      <c r="X23" s="1713"/>
      <c r="Y23" s="1713"/>
      <c r="Z23" s="1713"/>
      <c r="AA23" s="1713"/>
      <c r="AB23" s="1713"/>
      <c r="AC23" s="1713"/>
      <c r="AD23" s="1713"/>
      <c r="AE23" s="1713"/>
      <c r="AF23" s="1713"/>
      <c r="AG23" s="1713"/>
      <c r="AH23" s="1713"/>
      <c r="AI23" s="1713"/>
      <c r="AJ23" s="1713"/>
      <c r="AK23" s="1713"/>
      <c r="AL23" s="1713"/>
      <c r="AM23" s="1713"/>
      <c r="AN23" s="1713"/>
      <c r="AO23" s="1713"/>
      <c r="AP23" s="1713"/>
      <c r="AQ23" s="1594"/>
      <c r="AR23" s="431"/>
      <c r="AS23" s="1615"/>
      <c r="AT23" s="1616"/>
      <c r="AU23" s="1616"/>
      <c r="AV23" s="1616"/>
      <c r="AW23" s="1616"/>
      <c r="AX23" s="1616"/>
      <c r="AY23" s="1617"/>
      <c r="AZ23" s="399"/>
      <c r="BA23" s="406"/>
      <c r="BB23" s="406"/>
      <c r="BC23" s="406"/>
      <c r="BD23" s="406"/>
      <c r="BE23" s="406"/>
      <c r="BF23" s="406"/>
      <c r="BG23" s="406"/>
      <c r="BH23" s="406"/>
      <c r="BI23" s="406"/>
      <c r="BJ23" s="406"/>
      <c r="BK23" s="406"/>
      <c r="BL23" s="406"/>
      <c r="BM23" s="406"/>
      <c r="BN23" s="442"/>
      <c r="BO23" s="1597" t="s">
        <v>188</v>
      </c>
      <c r="BP23" s="1597"/>
      <c r="BQ23" s="1597"/>
      <c r="BR23" s="1597"/>
      <c r="BS23" s="1597"/>
      <c r="BT23" s="1597"/>
      <c r="BU23" s="412"/>
      <c r="BV23" s="412"/>
      <c r="BW23" s="412"/>
      <c r="BX23" s="1640" t="s">
        <v>762</v>
      </c>
      <c r="BY23" s="1640"/>
      <c r="BZ23" s="1640"/>
      <c r="CA23" s="1640"/>
      <c r="CB23" s="1587"/>
      <c r="CC23" s="1587"/>
      <c r="CD23" s="1587"/>
      <c r="CE23" s="1641" t="s">
        <v>825</v>
      </c>
      <c r="CF23" s="1641"/>
      <c r="CG23" s="1642"/>
      <c r="CH23" s="372"/>
      <c r="CI23" s="446"/>
      <c r="CJ23" s="446"/>
      <c r="CK23" s="368"/>
      <c r="CL23" s="368"/>
      <c r="CM23" s="368"/>
    </row>
    <row r="24" spans="1:91" ht="12" customHeight="1">
      <c r="A24" s="368"/>
      <c r="B24" s="370"/>
      <c r="C24" s="1627"/>
      <c r="D24" s="1628"/>
      <c r="E24" s="1628"/>
      <c r="F24" s="1628"/>
      <c r="G24" s="1628"/>
      <c r="H24" s="1628"/>
      <c r="I24" s="1629"/>
      <c r="J24" s="1596"/>
      <c r="K24" s="1597"/>
      <c r="L24" s="1597"/>
      <c r="M24" s="1597"/>
      <c r="N24" s="1597"/>
      <c r="O24" s="1597"/>
      <c r="P24" s="1597"/>
      <c r="Q24" s="1597"/>
      <c r="R24" s="1597"/>
      <c r="S24" s="1597"/>
      <c r="T24" s="1597"/>
      <c r="U24" s="1597"/>
      <c r="V24" s="1597"/>
      <c r="W24" s="1597"/>
      <c r="X24" s="1597"/>
      <c r="Y24" s="1597"/>
      <c r="Z24" s="1597"/>
      <c r="AA24" s="1597"/>
      <c r="AB24" s="1597"/>
      <c r="AC24" s="1597"/>
      <c r="AD24" s="1597"/>
      <c r="AE24" s="1597"/>
      <c r="AF24" s="1597"/>
      <c r="AG24" s="1597"/>
      <c r="AH24" s="1597"/>
      <c r="AI24" s="1597"/>
      <c r="AJ24" s="1597"/>
      <c r="AK24" s="1597"/>
      <c r="AL24" s="1597"/>
      <c r="AM24" s="1597"/>
      <c r="AN24" s="1597"/>
      <c r="AO24" s="1597"/>
      <c r="AP24" s="1597"/>
      <c r="AQ24" s="1598"/>
      <c r="AR24" s="431"/>
      <c r="AS24" s="426"/>
      <c r="AT24" s="426"/>
      <c r="AU24" s="426"/>
      <c r="AV24" s="426"/>
      <c r="AW24" s="426"/>
      <c r="AX24" s="426"/>
      <c r="AY24" s="426"/>
      <c r="AZ24" s="437"/>
      <c r="BA24" s="437"/>
      <c r="BB24" s="437"/>
      <c r="BC24" s="437"/>
      <c r="BD24" s="437"/>
      <c r="BE24" s="437"/>
      <c r="BF24" s="437"/>
      <c r="BG24" s="437"/>
      <c r="BH24" s="437"/>
      <c r="BI24" s="437"/>
      <c r="BJ24" s="437"/>
      <c r="BK24" s="437"/>
      <c r="BL24" s="437"/>
      <c r="BM24" s="437"/>
      <c r="BN24" s="426"/>
      <c r="BO24" s="426"/>
      <c r="BP24" s="426"/>
      <c r="BQ24" s="426"/>
      <c r="BR24" s="426"/>
      <c r="BS24" s="426"/>
      <c r="BT24" s="426"/>
      <c r="BU24" s="401"/>
      <c r="BV24" s="401"/>
      <c r="BW24" s="401"/>
      <c r="BX24" s="401"/>
      <c r="BY24" s="401"/>
      <c r="BZ24" s="401"/>
      <c r="CA24" s="401"/>
      <c r="CB24" s="401"/>
      <c r="CC24" s="401"/>
      <c r="CD24" s="401"/>
      <c r="CE24" s="401"/>
      <c r="CF24" s="401"/>
      <c r="CG24" s="401"/>
      <c r="CH24" s="372"/>
      <c r="CI24" s="446"/>
      <c r="CJ24" s="446"/>
      <c r="CK24" s="368"/>
      <c r="CL24" s="368"/>
      <c r="CM24" s="368"/>
    </row>
    <row r="25" spans="1:91" ht="12" customHeight="1">
      <c r="A25" s="368"/>
      <c r="B25" s="370"/>
      <c r="C25" s="1612" t="s">
        <v>724</v>
      </c>
      <c r="D25" s="1613"/>
      <c r="E25" s="1613"/>
      <c r="F25" s="1613"/>
      <c r="G25" s="1613"/>
      <c r="H25" s="1613"/>
      <c r="I25" s="1614"/>
      <c r="J25" s="1618"/>
      <c r="K25" s="1619"/>
      <c r="L25" s="1619"/>
      <c r="M25" s="1619"/>
      <c r="N25" s="1619"/>
      <c r="O25" s="1619"/>
      <c r="P25" s="1619"/>
      <c r="Q25" s="1619"/>
      <c r="R25" s="1619"/>
      <c r="S25" s="1619"/>
      <c r="T25" s="1619"/>
      <c r="U25" s="1619"/>
      <c r="V25" s="1619"/>
      <c r="W25" s="1620"/>
      <c r="X25" s="1612" t="s">
        <v>162</v>
      </c>
      <c r="Y25" s="1613"/>
      <c r="Z25" s="1613"/>
      <c r="AA25" s="1613"/>
      <c r="AB25" s="1613"/>
      <c r="AC25" s="1613"/>
      <c r="AD25" s="1614"/>
      <c r="AE25" s="1583" t="s">
        <v>60</v>
      </c>
      <c r="AF25" s="1584"/>
      <c r="AG25" s="1714" t="s">
        <v>17</v>
      </c>
      <c r="AH25" s="1714"/>
      <c r="AI25" s="1714"/>
      <c r="AJ25" s="1714"/>
      <c r="AK25" s="1714"/>
      <c r="AL25" s="1714"/>
      <c r="AM25" s="1714"/>
      <c r="AN25" s="1714"/>
      <c r="AO25" s="1714"/>
      <c r="AP25" s="1714"/>
      <c r="AQ25" s="1715"/>
      <c r="AR25" s="432"/>
      <c r="AS25" s="382"/>
      <c r="AT25" s="1718" t="s">
        <v>581</v>
      </c>
      <c r="AU25" s="1718"/>
      <c r="AV25" s="1718"/>
      <c r="AW25" s="1718"/>
      <c r="AX25" s="1718"/>
      <c r="AY25" s="393"/>
      <c r="AZ25" s="1703" t="s">
        <v>751</v>
      </c>
      <c r="BA25" s="1704"/>
      <c r="BB25" s="1704"/>
      <c r="BC25" s="1704"/>
      <c r="BD25" s="1704"/>
      <c r="BE25" s="1704"/>
      <c r="BF25" s="1704"/>
      <c r="BG25" s="1704"/>
      <c r="BH25" s="1704"/>
      <c r="BI25" s="1705"/>
      <c r="BJ25" s="1703" t="s">
        <v>646</v>
      </c>
      <c r="BK25" s="1704"/>
      <c r="BL25" s="1704"/>
      <c r="BM25" s="1704"/>
      <c r="BN25" s="1704"/>
      <c r="BO25" s="1704"/>
      <c r="BP25" s="1704"/>
      <c r="BQ25" s="1704"/>
      <c r="BR25" s="1704"/>
      <c r="BS25" s="1704"/>
      <c r="BT25" s="1704"/>
      <c r="BU25" s="1704"/>
      <c r="BV25" s="1704"/>
      <c r="BW25" s="1705"/>
      <c r="BX25" s="1703" t="s">
        <v>577</v>
      </c>
      <c r="BY25" s="1704"/>
      <c r="BZ25" s="1704"/>
      <c r="CA25" s="1704"/>
      <c r="CB25" s="1704"/>
      <c r="CC25" s="1704"/>
      <c r="CD25" s="1704"/>
      <c r="CE25" s="1704"/>
      <c r="CF25" s="1704"/>
      <c r="CG25" s="1705"/>
      <c r="CH25" s="372"/>
      <c r="CI25" s="446"/>
      <c r="CJ25" s="446"/>
      <c r="CK25" s="368"/>
      <c r="CL25" s="368"/>
      <c r="CM25" s="368"/>
    </row>
    <row r="26" spans="1:91" ht="12" customHeight="1">
      <c r="A26" s="368"/>
      <c r="B26" s="370"/>
      <c r="C26" s="1615"/>
      <c r="D26" s="1616"/>
      <c r="E26" s="1616"/>
      <c r="F26" s="1616"/>
      <c r="G26" s="1616"/>
      <c r="H26" s="1616"/>
      <c r="I26" s="1617"/>
      <c r="J26" s="1621"/>
      <c r="K26" s="1622"/>
      <c r="L26" s="1622"/>
      <c r="M26" s="1622"/>
      <c r="N26" s="1622"/>
      <c r="O26" s="1622"/>
      <c r="P26" s="1622"/>
      <c r="Q26" s="1622"/>
      <c r="R26" s="1622"/>
      <c r="S26" s="1622"/>
      <c r="T26" s="1622"/>
      <c r="U26" s="1622"/>
      <c r="V26" s="1622"/>
      <c r="W26" s="1623"/>
      <c r="X26" s="1636"/>
      <c r="Y26" s="1637"/>
      <c r="Z26" s="1637"/>
      <c r="AA26" s="1637"/>
      <c r="AB26" s="1637"/>
      <c r="AC26" s="1637"/>
      <c r="AD26" s="1638"/>
      <c r="AE26" s="1678"/>
      <c r="AF26" s="1639"/>
      <c r="AG26" s="1716"/>
      <c r="AH26" s="1716"/>
      <c r="AI26" s="1716"/>
      <c r="AJ26" s="1716"/>
      <c r="AK26" s="1716"/>
      <c r="AL26" s="1716"/>
      <c r="AM26" s="1716"/>
      <c r="AN26" s="1716"/>
      <c r="AO26" s="1716"/>
      <c r="AP26" s="1716"/>
      <c r="AQ26" s="1717"/>
      <c r="AR26" s="432"/>
      <c r="AS26" s="383"/>
      <c r="AT26" s="1719"/>
      <c r="AU26" s="1719"/>
      <c r="AV26" s="1719"/>
      <c r="AW26" s="1719"/>
      <c r="AX26" s="1719"/>
      <c r="AY26" s="394"/>
      <c r="AZ26" s="1706"/>
      <c r="BA26" s="1707"/>
      <c r="BB26" s="1707"/>
      <c r="BC26" s="1707"/>
      <c r="BD26" s="1707"/>
      <c r="BE26" s="1707"/>
      <c r="BF26" s="1707"/>
      <c r="BG26" s="1707"/>
      <c r="BH26" s="1707"/>
      <c r="BI26" s="1708"/>
      <c r="BJ26" s="1706"/>
      <c r="BK26" s="1707"/>
      <c r="BL26" s="1707"/>
      <c r="BM26" s="1707"/>
      <c r="BN26" s="1707"/>
      <c r="BO26" s="1707"/>
      <c r="BP26" s="1707"/>
      <c r="BQ26" s="1707"/>
      <c r="BR26" s="1707"/>
      <c r="BS26" s="1707"/>
      <c r="BT26" s="1707"/>
      <c r="BU26" s="1707"/>
      <c r="BV26" s="1707"/>
      <c r="BW26" s="1708"/>
      <c r="BX26" s="1706"/>
      <c r="BY26" s="1707"/>
      <c r="BZ26" s="1707"/>
      <c r="CA26" s="1707"/>
      <c r="CB26" s="1707"/>
      <c r="CC26" s="1707"/>
      <c r="CD26" s="1707"/>
      <c r="CE26" s="1707"/>
      <c r="CF26" s="1707"/>
      <c r="CG26" s="1708"/>
      <c r="CH26" s="372"/>
      <c r="CI26" s="368"/>
      <c r="CJ26" s="368"/>
      <c r="CK26" s="368"/>
      <c r="CL26" s="368"/>
      <c r="CM26" s="368"/>
    </row>
    <row r="27" spans="1:91" ht="12" customHeight="1">
      <c r="A27" s="368"/>
      <c r="B27" s="370"/>
      <c r="C27" s="1612" t="s">
        <v>172</v>
      </c>
      <c r="D27" s="1613"/>
      <c r="E27" s="1613"/>
      <c r="F27" s="1613"/>
      <c r="G27" s="1613"/>
      <c r="H27" s="1613"/>
      <c r="I27" s="1614"/>
      <c r="J27" s="1630"/>
      <c r="K27" s="1631"/>
      <c r="L27" s="1631"/>
      <c r="M27" s="1631"/>
      <c r="N27" s="1631"/>
      <c r="O27" s="1631"/>
      <c r="P27" s="1631"/>
      <c r="Q27" s="1631"/>
      <c r="R27" s="1631"/>
      <c r="S27" s="1631"/>
      <c r="T27" s="1631"/>
      <c r="U27" s="1631"/>
      <c r="V27" s="1631"/>
      <c r="W27" s="1632"/>
      <c r="X27" s="1636"/>
      <c r="Y27" s="1637"/>
      <c r="Z27" s="1637"/>
      <c r="AA27" s="1637"/>
      <c r="AB27" s="1637"/>
      <c r="AC27" s="1637"/>
      <c r="AD27" s="1638"/>
      <c r="AE27" s="1678" t="s">
        <v>525</v>
      </c>
      <c r="AF27" s="1639"/>
      <c r="AG27" s="1716" t="s">
        <v>17</v>
      </c>
      <c r="AH27" s="1716"/>
      <c r="AI27" s="1716"/>
      <c r="AJ27" s="1716"/>
      <c r="AK27" s="1716"/>
      <c r="AL27" s="1716"/>
      <c r="AM27" s="1716"/>
      <c r="AN27" s="1716"/>
      <c r="AO27" s="1716"/>
      <c r="AP27" s="1716"/>
      <c r="AQ27" s="1717"/>
      <c r="AR27" s="432"/>
      <c r="AS27" s="383"/>
      <c r="AT27" s="1719"/>
      <c r="AU27" s="1719"/>
      <c r="AV27" s="1719"/>
      <c r="AW27" s="1719"/>
      <c r="AX27" s="1719"/>
      <c r="AY27" s="394"/>
      <c r="AZ27" s="1723"/>
      <c r="BA27" s="1714"/>
      <c r="BB27" s="1714"/>
      <c r="BC27" s="1714"/>
      <c r="BD27" s="1714"/>
      <c r="BE27" s="1714"/>
      <c r="BF27" s="1714"/>
      <c r="BG27" s="1714" t="s">
        <v>812</v>
      </c>
      <c r="BH27" s="1714"/>
      <c r="BI27" s="1715"/>
      <c r="BJ27" s="1643" t="s">
        <v>319</v>
      </c>
      <c r="BK27" s="1644"/>
      <c r="BL27" s="1644"/>
      <c r="BM27" s="1644"/>
      <c r="BN27" s="1644"/>
      <c r="BO27" s="1725" t="s">
        <v>520</v>
      </c>
      <c r="BP27" s="1726"/>
      <c r="BQ27" s="1726"/>
      <c r="BR27" s="1726"/>
      <c r="BS27" s="1726"/>
      <c r="BT27" s="1726"/>
      <c r="BU27" s="1726"/>
      <c r="BV27" s="1726"/>
      <c r="BW27" s="1727"/>
      <c r="BX27" s="1723" t="s">
        <v>795</v>
      </c>
      <c r="BY27" s="1730"/>
      <c r="BZ27" s="1730"/>
      <c r="CA27" s="1730"/>
      <c r="CB27" s="1730"/>
      <c r="CC27" s="1730"/>
      <c r="CD27" s="1730"/>
      <c r="CE27" s="1730"/>
      <c r="CF27" s="1730"/>
      <c r="CG27" s="1731"/>
      <c r="CH27" s="372"/>
      <c r="CI27" s="368"/>
      <c r="CJ27" s="368"/>
      <c r="CK27" s="368"/>
      <c r="CL27" s="368"/>
      <c r="CM27" s="368"/>
    </row>
    <row r="28" spans="1:91" ht="12" customHeight="1">
      <c r="A28" s="368"/>
      <c r="B28" s="370"/>
      <c r="C28" s="1615"/>
      <c r="D28" s="1616"/>
      <c r="E28" s="1616"/>
      <c r="F28" s="1616"/>
      <c r="G28" s="1616"/>
      <c r="H28" s="1616"/>
      <c r="I28" s="1617"/>
      <c r="J28" s="1633"/>
      <c r="K28" s="1634"/>
      <c r="L28" s="1634"/>
      <c r="M28" s="1634"/>
      <c r="N28" s="1634"/>
      <c r="O28" s="1634"/>
      <c r="P28" s="1634"/>
      <c r="Q28" s="1634"/>
      <c r="R28" s="1634"/>
      <c r="S28" s="1634"/>
      <c r="T28" s="1634"/>
      <c r="U28" s="1634"/>
      <c r="V28" s="1634"/>
      <c r="W28" s="1635"/>
      <c r="X28" s="1615"/>
      <c r="Y28" s="1616"/>
      <c r="Z28" s="1616"/>
      <c r="AA28" s="1616"/>
      <c r="AB28" s="1616"/>
      <c r="AC28" s="1616"/>
      <c r="AD28" s="1617"/>
      <c r="AE28" s="1586"/>
      <c r="AF28" s="1587"/>
      <c r="AG28" s="1721"/>
      <c r="AH28" s="1721"/>
      <c r="AI28" s="1721"/>
      <c r="AJ28" s="1721"/>
      <c r="AK28" s="1721"/>
      <c r="AL28" s="1721"/>
      <c r="AM28" s="1721"/>
      <c r="AN28" s="1721"/>
      <c r="AO28" s="1721"/>
      <c r="AP28" s="1721"/>
      <c r="AQ28" s="1722"/>
      <c r="AR28" s="432"/>
      <c r="AS28" s="383"/>
      <c r="AT28" s="1719"/>
      <c r="AU28" s="1719"/>
      <c r="AV28" s="1719"/>
      <c r="AW28" s="1719"/>
      <c r="AX28" s="1719"/>
      <c r="AY28" s="394"/>
      <c r="AZ28" s="1724"/>
      <c r="BA28" s="1721"/>
      <c r="BB28" s="1721"/>
      <c r="BC28" s="1721"/>
      <c r="BD28" s="1721"/>
      <c r="BE28" s="1721"/>
      <c r="BF28" s="1721"/>
      <c r="BG28" s="1721"/>
      <c r="BH28" s="1721"/>
      <c r="BI28" s="1722"/>
      <c r="BJ28" s="1645" t="s">
        <v>790</v>
      </c>
      <c r="BK28" s="1646"/>
      <c r="BL28" s="1646"/>
      <c r="BM28" s="1646"/>
      <c r="BN28" s="1646"/>
      <c r="BO28" s="1728"/>
      <c r="BP28" s="1728"/>
      <c r="BQ28" s="1728"/>
      <c r="BR28" s="1728"/>
      <c r="BS28" s="1728"/>
      <c r="BT28" s="1728"/>
      <c r="BU28" s="1728"/>
      <c r="BV28" s="1728"/>
      <c r="BW28" s="1729"/>
      <c r="BX28" s="1732"/>
      <c r="BY28" s="1733"/>
      <c r="BZ28" s="1733"/>
      <c r="CA28" s="1733"/>
      <c r="CB28" s="1733"/>
      <c r="CC28" s="1733"/>
      <c r="CD28" s="1733"/>
      <c r="CE28" s="1733"/>
      <c r="CF28" s="1733"/>
      <c r="CG28" s="1734"/>
      <c r="CH28" s="372"/>
      <c r="CI28" s="368"/>
      <c r="CJ28" s="368"/>
      <c r="CK28" s="368"/>
      <c r="CL28" s="368"/>
      <c r="CM28" s="368"/>
    </row>
    <row r="29" spans="1:91" ht="12" customHeight="1">
      <c r="A29" s="368"/>
      <c r="B29" s="370"/>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3"/>
      <c r="AS29" s="383"/>
      <c r="AT29" s="1719"/>
      <c r="AU29" s="1719"/>
      <c r="AV29" s="1719"/>
      <c r="AW29" s="1719"/>
      <c r="AX29" s="1719"/>
      <c r="AY29" s="394"/>
      <c r="AZ29" s="1606"/>
      <c r="BA29" s="1649"/>
      <c r="BB29" s="1649"/>
      <c r="BC29" s="1649"/>
      <c r="BD29" s="1649"/>
      <c r="BE29" s="1649"/>
      <c r="BF29" s="1649"/>
      <c r="BG29" s="1649" t="s">
        <v>812</v>
      </c>
      <c r="BH29" s="1649"/>
      <c r="BI29" s="1650"/>
      <c r="BJ29" s="1579" t="s">
        <v>319</v>
      </c>
      <c r="BK29" s="1580"/>
      <c r="BL29" s="1580"/>
      <c r="BM29" s="1580"/>
      <c r="BN29" s="1580"/>
      <c r="BO29" s="1601" t="s">
        <v>520</v>
      </c>
      <c r="BP29" s="1602"/>
      <c r="BQ29" s="1602"/>
      <c r="BR29" s="1602"/>
      <c r="BS29" s="1602"/>
      <c r="BT29" s="1602"/>
      <c r="BU29" s="1602"/>
      <c r="BV29" s="1602"/>
      <c r="BW29" s="1603"/>
      <c r="BX29" s="1606" t="s">
        <v>795</v>
      </c>
      <c r="BY29" s="1607"/>
      <c r="BZ29" s="1607"/>
      <c r="CA29" s="1607"/>
      <c r="CB29" s="1607"/>
      <c r="CC29" s="1607"/>
      <c r="CD29" s="1607"/>
      <c r="CE29" s="1607"/>
      <c r="CF29" s="1607"/>
      <c r="CG29" s="1608"/>
      <c r="CH29" s="372"/>
      <c r="CI29" s="368"/>
      <c r="CJ29" s="368"/>
      <c r="CK29" s="368"/>
      <c r="CL29" s="368"/>
      <c r="CM29" s="368"/>
    </row>
    <row r="30" spans="1:91" ht="12" customHeight="1">
      <c r="A30" s="368"/>
      <c r="B30" s="370"/>
      <c r="C30" s="378"/>
      <c r="D30" s="1718" t="s">
        <v>141</v>
      </c>
      <c r="E30" s="1718"/>
      <c r="F30" s="1718"/>
      <c r="G30" s="1718"/>
      <c r="H30" s="1718"/>
      <c r="I30" s="393"/>
      <c r="J30" s="396" t="s">
        <v>727</v>
      </c>
      <c r="K30" s="1735" t="s">
        <v>470</v>
      </c>
      <c r="L30" s="1735"/>
      <c r="M30" s="1735"/>
      <c r="N30" s="1735"/>
      <c r="O30" s="413"/>
      <c r="P30" s="1703" t="s">
        <v>53</v>
      </c>
      <c r="Q30" s="1704"/>
      <c r="R30" s="1704"/>
      <c r="S30" s="1704"/>
      <c r="T30" s="1704"/>
      <c r="U30" s="1704"/>
      <c r="V30" s="1704"/>
      <c r="W30" s="1704"/>
      <c r="X30" s="1704"/>
      <c r="Y30" s="1704"/>
      <c r="Z30" s="1704"/>
      <c r="AA30" s="1704"/>
      <c r="AB30" s="1704"/>
      <c r="AC30" s="1704"/>
      <c r="AD30" s="1705"/>
      <c r="AE30" s="1703" t="s">
        <v>387</v>
      </c>
      <c r="AF30" s="1704"/>
      <c r="AG30" s="1704"/>
      <c r="AH30" s="1704"/>
      <c r="AI30" s="1704"/>
      <c r="AJ30" s="1704"/>
      <c r="AK30" s="1704"/>
      <c r="AL30" s="1704"/>
      <c r="AM30" s="1704"/>
      <c r="AN30" s="1704"/>
      <c r="AO30" s="1704"/>
      <c r="AP30" s="1704"/>
      <c r="AQ30" s="1705"/>
      <c r="AR30" s="430"/>
      <c r="AS30" s="384"/>
      <c r="AT30" s="1720"/>
      <c r="AU30" s="1720"/>
      <c r="AV30" s="1720"/>
      <c r="AW30" s="1720"/>
      <c r="AX30" s="1720"/>
      <c r="AY30" s="395"/>
      <c r="AZ30" s="1709"/>
      <c r="BA30" s="1651"/>
      <c r="BB30" s="1651"/>
      <c r="BC30" s="1651"/>
      <c r="BD30" s="1651"/>
      <c r="BE30" s="1651"/>
      <c r="BF30" s="1651"/>
      <c r="BG30" s="1651"/>
      <c r="BH30" s="1651"/>
      <c r="BI30" s="1652"/>
      <c r="BJ30" s="1581" t="s">
        <v>790</v>
      </c>
      <c r="BK30" s="1582"/>
      <c r="BL30" s="1582"/>
      <c r="BM30" s="1582"/>
      <c r="BN30" s="1582"/>
      <c r="BO30" s="1604"/>
      <c r="BP30" s="1604"/>
      <c r="BQ30" s="1604"/>
      <c r="BR30" s="1604"/>
      <c r="BS30" s="1604"/>
      <c r="BT30" s="1604"/>
      <c r="BU30" s="1604"/>
      <c r="BV30" s="1604"/>
      <c r="BW30" s="1605"/>
      <c r="BX30" s="1609"/>
      <c r="BY30" s="1610"/>
      <c r="BZ30" s="1610"/>
      <c r="CA30" s="1610"/>
      <c r="CB30" s="1610"/>
      <c r="CC30" s="1610"/>
      <c r="CD30" s="1610"/>
      <c r="CE30" s="1610"/>
      <c r="CF30" s="1610"/>
      <c r="CG30" s="1611"/>
      <c r="CH30" s="372"/>
      <c r="CI30" s="368"/>
      <c r="CJ30" s="368"/>
      <c r="CK30" s="368"/>
      <c r="CL30" s="368"/>
      <c r="CM30" s="368"/>
    </row>
    <row r="31" spans="1:91" ht="12" customHeight="1">
      <c r="A31" s="368"/>
      <c r="B31" s="370"/>
      <c r="C31" s="380"/>
      <c r="D31" s="1719"/>
      <c r="E31" s="1719"/>
      <c r="F31" s="1719"/>
      <c r="G31" s="1719"/>
      <c r="H31" s="1719"/>
      <c r="I31" s="394"/>
      <c r="J31" s="397"/>
      <c r="K31" s="1736"/>
      <c r="L31" s="1736"/>
      <c r="M31" s="1736"/>
      <c r="N31" s="1736"/>
      <c r="O31" s="414"/>
      <c r="P31" s="1706"/>
      <c r="Q31" s="1707"/>
      <c r="R31" s="1707"/>
      <c r="S31" s="1707"/>
      <c r="T31" s="1707"/>
      <c r="U31" s="1707"/>
      <c r="V31" s="1707"/>
      <c r="W31" s="1707"/>
      <c r="X31" s="1707"/>
      <c r="Y31" s="1707"/>
      <c r="Z31" s="1707"/>
      <c r="AA31" s="1707"/>
      <c r="AB31" s="1707"/>
      <c r="AC31" s="1707"/>
      <c r="AD31" s="1708"/>
      <c r="AE31" s="1706"/>
      <c r="AF31" s="1707"/>
      <c r="AG31" s="1707"/>
      <c r="AH31" s="1707"/>
      <c r="AI31" s="1707"/>
      <c r="AJ31" s="1707"/>
      <c r="AK31" s="1707"/>
      <c r="AL31" s="1707"/>
      <c r="AM31" s="1707"/>
      <c r="AN31" s="1707"/>
      <c r="AO31" s="1707"/>
      <c r="AP31" s="1707"/>
      <c r="AQ31" s="1708"/>
      <c r="AR31" s="430"/>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2"/>
      <c r="CI31" s="368"/>
      <c r="CJ31" s="368"/>
      <c r="CK31" s="368"/>
      <c r="CL31" s="368"/>
      <c r="CM31" s="368"/>
    </row>
    <row r="32" spans="1:91" ht="12" customHeight="1">
      <c r="A32" s="368"/>
      <c r="B32" s="370"/>
      <c r="C32" s="380"/>
      <c r="D32" s="1719"/>
      <c r="E32" s="1719"/>
      <c r="F32" s="1719"/>
      <c r="G32" s="1719"/>
      <c r="H32" s="1719"/>
      <c r="I32" s="394"/>
      <c r="J32" s="378"/>
      <c r="K32" s="1735" t="s">
        <v>308</v>
      </c>
      <c r="L32" s="1735"/>
      <c r="M32" s="1735"/>
      <c r="N32" s="1735"/>
      <c r="O32" s="393"/>
      <c r="P32" s="1737"/>
      <c r="Q32" s="1738"/>
      <c r="R32" s="1738"/>
      <c r="S32" s="1738"/>
      <c r="T32" s="1738"/>
      <c r="U32" s="1738"/>
      <c r="V32" s="1738"/>
      <c r="W32" s="1738"/>
      <c r="X32" s="1738"/>
      <c r="Y32" s="1738"/>
      <c r="Z32" s="1738"/>
      <c r="AA32" s="1738"/>
      <c r="AB32" s="1738"/>
      <c r="AC32" s="1738"/>
      <c r="AD32" s="1739"/>
      <c r="AE32" s="1737"/>
      <c r="AF32" s="1738"/>
      <c r="AG32" s="1738"/>
      <c r="AH32" s="1738"/>
      <c r="AI32" s="1738"/>
      <c r="AJ32" s="1738"/>
      <c r="AK32" s="1738"/>
      <c r="AL32" s="1738"/>
      <c r="AM32" s="1738"/>
      <c r="AN32" s="1738"/>
      <c r="AO32" s="1738"/>
      <c r="AP32" s="1738"/>
      <c r="AQ32" s="1739"/>
      <c r="AR32" s="433"/>
      <c r="AS32" s="1624" t="s">
        <v>779</v>
      </c>
      <c r="AT32" s="1625"/>
      <c r="AU32" s="1625"/>
      <c r="AV32" s="1625"/>
      <c r="AW32" s="1625"/>
      <c r="AX32" s="1625"/>
      <c r="AY32" s="1626"/>
      <c r="AZ32" s="1624" t="s">
        <v>810</v>
      </c>
      <c r="BA32" s="1613"/>
      <c r="BB32" s="1613"/>
      <c r="BC32" s="1613"/>
      <c r="BD32" s="1613"/>
      <c r="BE32" s="1614"/>
      <c r="BF32" s="1654" t="s">
        <v>788</v>
      </c>
      <c r="BG32" s="1654"/>
      <c r="BH32" s="1654"/>
      <c r="BI32" s="1654"/>
      <c r="BJ32" s="1654"/>
      <c r="BK32" s="1654"/>
      <c r="BL32" s="1654"/>
      <c r="BM32" s="1654"/>
      <c r="BN32" s="1654"/>
      <c r="BO32" s="1654"/>
      <c r="BP32" s="1653" t="s">
        <v>794</v>
      </c>
      <c r="BQ32" s="1653"/>
      <c r="BR32" s="1653"/>
      <c r="BS32" s="1653"/>
      <c r="BT32" s="1653"/>
      <c r="BU32" s="1653"/>
      <c r="BV32" s="1653"/>
      <c r="BW32" s="1653"/>
      <c r="BX32" s="1653"/>
      <c r="BY32" s="1654" t="s">
        <v>796</v>
      </c>
      <c r="BZ32" s="1654"/>
      <c r="CA32" s="1654"/>
      <c r="CB32" s="1654"/>
      <c r="CC32" s="1654"/>
      <c r="CD32" s="1654"/>
      <c r="CE32" s="1654"/>
      <c r="CF32" s="1654"/>
      <c r="CG32" s="1655"/>
      <c r="CH32" s="372"/>
      <c r="CI32" s="368"/>
      <c r="CJ32" s="368"/>
      <c r="CK32" s="368"/>
      <c r="CL32" s="368"/>
      <c r="CM32" s="368"/>
    </row>
    <row r="33" spans="1:91" ht="12" customHeight="1">
      <c r="A33" s="368"/>
      <c r="B33" s="370"/>
      <c r="C33" s="380"/>
      <c r="D33" s="1719"/>
      <c r="E33" s="1719"/>
      <c r="F33" s="1719"/>
      <c r="G33" s="1719"/>
      <c r="H33" s="1719"/>
      <c r="I33" s="394"/>
      <c r="J33" s="381"/>
      <c r="K33" s="1736"/>
      <c r="L33" s="1736"/>
      <c r="M33" s="1736"/>
      <c r="N33" s="1736"/>
      <c r="O33" s="395"/>
      <c r="P33" s="1740"/>
      <c r="Q33" s="1641"/>
      <c r="R33" s="1641"/>
      <c r="S33" s="1641"/>
      <c r="T33" s="1641"/>
      <c r="U33" s="1641"/>
      <c r="V33" s="1641"/>
      <c r="W33" s="1641"/>
      <c r="X33" s="1641"/>
      <c r="Y33" s="1641"/>
      <c r="Z33" s="1641"/>
      <c r="AA33" s="1641"/>
      <c r="AB33" s="1641"/>
      <c r="AC33" s="1641"/>
      <c r="AD33" s="1642"/>
      <c r="AE33" s="1740"/>
      <c r="AF33" s="1641"/>
      <c r="AG33" s="1641"/>
      <c r="AH33" s="1641"/>
      <c r="AI33" s="1641"/>
      <c r="AJ33" s="1641"/>
      <c r="AK33" s="1641"/>
      <c r="AL33" s="1641"/>
      <c r="AM33" s="1641"/>
      <c r="AN33" s="1641"/>
      <c r="AO33" s="1641"/>
      <c r="AP33" s="1641"/>
      <c r="AQ33" s="1642"/>
      <c r="AR33" s="433"/>
      <c r="AS33" s="1694"/>
      <c r="AT33" s="1695"/>
      <c r="AU33" s="1695"/>
      <c r="AV33" s="1695"/>
      <c r="AW33" s="1695"/>
      <c r="AX33" s="1695"/>
      <c r="AY33" s="1696"/>
      <c r="AZ33" s="1636"/>
      <c r="BA33" s="1637"/>
      <c r="BB33" s="1637"/>
      <c r="BC33" s="1637"/>
      <c r="BD33" s="1637"/>
      <c r="BE33" s="1638"/>
      <c r="BF33" s="1656"/>
      <c r="BG33" s="1656"/>
      <c r="BH33" s="1656"/>
      <c r="BI33" s="1656"/>
      <c r="BJ33" s="1656"/>
      <c r="BK33" s="1656"/>
      <c r="BL33" s="1656"/>
      <c r="BM33" s="1656"/>
      <c r="BN33" s="1656"/>
      <c r="BO33" s="1656"/>
      <c r="BP33" s="1653"/>
      <c r="BQ33" s="1653"/>
      <c r="BR33" s="1653"/>
      <c r="BS33" s="1653"/>
      <c r="BT33" s="1653"/>
      <c r="BU33" s="1653"/>
      <c r="BV33" s="1653"/>
      <c r="BW33" s="1653"/>
      <c r="BX33" s="1653"/>
      <c r="BY33" s="1656"/>
      <c r="BZ33" s="1656"/>
      <c r="CA33" s="1656"/>
      <c r="CB33" s="1656"/>
      <c r="CC33" s="1656"/>
      <c r="CD33" s="1656"/>
      <c r="CE33" s="1656"/>
      <c r="CF33" s="1656"/>
      <c r="CG33" s="1657"/>
      <c r="CH33" s="372"/>
      <c r="CI33" s="368"/>
      <c r="CJ33" s="368"/>
      <c r="CK33" s="368"/>
      <c r="CL33" s="368"/>
      <c r="CM33" s="368"/>
    </row>
    <row r="34" spans="1:91" ht="12" customHeight="1">
      <c r="A34" s="368"/>
      <c r="B34" s="370"/>
      <c r="C34" s="380"/>
      <c r="D34" s="1719"/>
      <c r="E34" s="1719"/>
      <c r="F34" s="1719"/>
      <c r="G34" s="1719"/>
      <c r="H34" s="1719"/>
      <c r="I34" s="394"/>
      <c r="J34" s="380"/>
      <c r="K34" s="1735" t="s">
        <v>146</v>
      </c>
      <c r="L34" s="1735"/>
      <c r="M34" s="1735"/>
      <c r="N34" s="1735"/>
      <c r="O34" s="394"/>
      <c r="P34" s="1737"/>
      <c r="Q34" s="1738"/>
      <c r="R34" s="1738"/>
      <c r="S34" s="1738"/>
      <c r="T34" s="1738"/>
      <c r="U34" s="1738"/>
      <c r="V34" s="1738"/>
      <c r="W34" s="1738"/>
      <c r="X34" s="1738"/>
      <c r="Y34" s="1738"/>
      <c r="Z34" s="1738"/>
      <c r="AA34" s="1738"/>
      <c r="AB34" s="1738"/>
      <c r="AC34" s="1738"/>
      <c r="AD34" s="1739"/>
      <c r="AE34" s="1737"/>
      <c r="AF34" s="1738"/>
      <c r="AG34" s="1738"/>
      <c r="AH34" s="1738"/>
      <c r="AI34" s="1738"/>
      <c r="AJ34" s="1738"/>
      <c r="AK34" s="1738"/>
      <c r="AL34" s="1738"/>
      <c r="AM34" s="1738"/>
      <c r="AN34" s="1738"/>
      <c r="AO34" s="1738"/>
      <c r="AP34" s="1738"/>
      <c r="AQ34" s="1739"/>
      <c r="AR34" s="433"/>
      <c r="AS34" s="1694"/>
      <c r="AT34" s="1695"/>
      <c r="AU34" s="1695"/>
      <c r="AV34" s="1695"/>
      <c r="AW34" s="1695"/>
      <c r="AX34" s="1695"/>
      <c r="AY34" s="1696"/>
      <c r="AZ34" s="1636"/>
      <c r="BA34" s="1637"/>
      <c r="BB34" s="1637"/>
      <c r="BC34" s="1637"/>
      <c r="BD34" s="1637"/>
      <c r="BE34" s="1638"/>
      <c r="BF34" s="1658"/>
      <c r="BG34" s="1658"/>
      <c r="BH34" s="1658"/>
      <c r="BI34" s="1658"/>
      <c r="BJ34" s="1658"/>
      <c r="BK34" s="1658"/>
      <c r="BL34" s="1658"/>
      <c r="BM34" s="1658"/>
      <c r="BN34" s="1658"/>
      <c r="BO34" s="1658"/>
      <c r="BP34" s="1653"/>
      <c r="BQ34" s="1653"/>
      <c r="BR34" s="1653"/>
      <c r="BS34" s="1653"/>
      <c r="BT34" s="1653"/>
      <c r="BU34" s="1653"/>
      <c r="BV34" s="1653"/>
      <c r="BW34" s="1653"/>
      <c r="BX34" s="1653"/>
      <c r="BY34" s="1658"/>
      <c r="BZ34" s="1658"/>
      <c r="CA34" s="1658"/>
      <c r="CB34" s="1658"/>
      <c r="CC34" s="1658"/>
      <c r="CD34" s="1658"/>
      <c r="CE34" s="1658"/>
      <c r="CF34" s="1658"/>
      <c r="CG34" s="1659"/>
      <c r="CH34" s="372"/>
      <c r="CI34" s="368"/>
      <c r="CJ34" s="368"/>
      <c r="CK34" s="368"/>
      <c r="CL34" s="368"/>
      <c r="CM34" s="368"/>
    </row>
    <row r="35" spans="1:91" ht="12" customHeight="1">
      <c r="A35" s="368"/>
      <c r="B35" s="370"/>
      <c r="C35" s="381"/>
      <c r="D35" s="1720"/>
      <c r="E35" s="1720"/>
      <c r="F35" s="1720"/>
      <c r="G35" s="1720"/>
      <c r="H35" s="1720"/>
      <c r="I35" s="395"/>
      <c r="J35" s="381"/>
      <c r="K35" s="1736"/>
      <c r="L35" s="1736"/>
      <c r="M35" s="1736"/>
      <c r="N35" s="1736"/>
      <c r="O35" s="395"/>
      <c r="P35" s="1740"/>
      <c r="Q35" s="1641"/>
      <c r="R35" s="1641"/>
      <c r="S35" s="1641"/>
      <c r="T35" s="1641"/>
      <c r="U35" s="1641"/>
      <c r="V35" s="1641"/>
      <c r="W35" s="1641"/>
      <c r="X35" s="1641"/>
      <c r="Y35" s="1641"/>
      <c r="Z35" s="1641"/>
      <c r="AA35" s="1641"/>
      <c r="AB35" s="1641"/>
      <c r="AC35" s="1641"/>
      <c r="AD35" s="1642"/>
      <c r="AE35" s="1740"/>
      <c r="AF35" s="1641"/>
      <c r="AG35" s="1641"/>
      <c r="AH35" s="1641"/>
      <c r="AI35" s="1641"/>
      <c r="AJ35" s="1641"/>
      <c r="AK35" s="1641"/>
      <c r="AL35" s="1641"/>
      <c r="AM35" s="1641"/>
      <c r="AN35" s="1641"/>
      <c r="AO35" s="1641"/>
      <c r="AP35" s="1641"/>
      <c r="AQ35" s="1642"/>
      <c r="AR35" s="433"/>
      <c r="AS35" s="1694"/>
      <c r="AT35" s="1695"/>
      <c r="AU35" s="1695"/>
      <c r="AV35" s="1695"/>
      <c r="AW35" s="1695"/>
      <c r="AX35" s="1695"/>
      <c r="AY35" s="1696"/>
      <c r="AZ35" s="1636"/>
      <c r="BA35" s="1637"/>
      <c r="BB35" s="1637"/>
      <c r="BC35" s="1637"/>
      <c r="BD35" s="1637"/>
      <c r="BE35" s="1638"/>
      <c r="BF35" s="1661" t="s">
        <v>169</v>
      </c>
      <c r="BG35" s="1661"/>
      <c r="BH35" s="1661"/>
      <c r="BI35" s="1661"/>
      <c r="BJ35" s="1661"/>
      <c r="BK35" s="1661"/>
      <c r="BL35" s="1661"/>
      <c r="BM35" s="1661"/>
      <c r="BN35" s="1661"/>
      <c r="BO35" s="1661"/>
      <c r="BP35" s="1660" t="s">
        <v>169</v>
      </c>
      <c r="BQ35" s="1660"/>
      <c r="BR35" s="1660"/>
      <c r="BS35" s="1660"/>
      <c r="BT35" s="1660"/>
      <c r="BU35" s="1660"/>
      <c r="BV35" s="1660"/>
      <c r="BW35" s="1660"/>
      <c r="BX35" s="1660"/>
      <c r="BY35" s="1661" t="s">
        <v>169</v>
      </c>
      <c r="BZ35" s="1661"/>
      <c r="CA35" s="1661"/>
      <c r="CB35" s="1661"/>
      <c r="CC35" s="1661"/>
      <c r="CD35" s="1661"/>
      <c r="CE35" s="1661"/>
      <c r="CF35" s="1661"/>
      <c r="CG35" s="1662"/>
      <c r="CH35" s="372"/>
      <c r="CI35" s="368"/>
      <c r="CJ35" s="368"/>
      <c r="CK35" s="368"/>
      <c r="CL35" s="368"/>
      <c r="CM35" s="368"/>
    </row>
    <row r="36" spans="1:91" ht="12" customHeight="1">
      <c r="A36" s="368"/>
      <c r="B36" s="370"/>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3"/>
      <c r="AS36" s="1694"/>
      <c r="AT36" s="1695"/>
      <c r="AU36" s="1695"/>
      <c r="AV36" s="1695"/>
      <c r="AW36" s="1695"/>
      <c r="AX36" s="1695"/>
      <c r="AY36" s="1696"/>
      <c r="AZ36" s="1615"/>
      <c r="BA36" s="1616"/>
      <c r="BB36" s="1616"/>
      <c r="BC36" s="1616"/>
      <c r="BD36" s="1616"/>
      <c r="BE36" s="1617"/>
      <c r="BF36" s="1663"/>
      <c r="BG36" s="1663"/>
      <c r="BH36" s="1663"/>
      <c r="BI36" s="1663"/>
      <c r="BJ36" s="1663"/>
      <c r="BK36" s="1663"/>
      <c r="BL36" s="1663"/>
      <c r="BM36" s="1663"/>
      <c r="BN36" s="1663"/>
      <c r="BO36" s="1663"/>
      <c r="BP36" s="1660"/>
      <c r="BQ36" s="1660"/>
      <c r="BR36" s="1660"/>
      <c r="BS36" s="1660"/>
      <c r="BT36" s="1660"/>
      <c r="BU36" s="1660"/>
      <c r="BV36" s="1660"/>
      <c r="BW36" s="1660"/>
      <c r="BX36" s="1660"/>
      <c r="BY36" s="1663"/>
      <c r="BZ36" s="1663"/>
      <c r="CA36" s="1663"/>
      <c r="CB36" s="1663"/>
      <c r="CC36" s="1663"/>
      <c r="CD36" s="1663"/>
      <c r="CE36" s="1663"/>
      <c r="CF36" s="1663"/>
      <c r="CG36" s="1664"/>
      <c r="CH36" s="372"/>
      <c r="CI36" s="368"/>
      <c r="CJ36" s="368"/>
      <c r="CK36" s="368"/>
      <c r="CL36" s="368"/>
      <c r="CM36" s="368"/>
    </row>
    <row r="37" spans="1:91" ht="12" customHeight="1">
      <c r="A37" s="368"/>
      <c r="B37" s="370"/>
      <c r="C37" s="382"/>
      <c r="D37" s="1654" t="s">
        <v>779</v>
      </c>
      <c r="E37" s="1654"/>
      <c r="F37" s="1654"/>
      <c r="G37" s="1654"/>
      <c r="H37" s="1654"/>
      <c r="I37" s="393"/>
      <c r="J37" s="400" t="s">
        <v>727</v>
      </c>
      <c r="K37" s="1654" t="s">
        <v>787</v>
      </c>
      <c r="L37" s="1654"/>
      <c r="M37" s="1654"/>
      <c r="N37" s="1654"/>
      <c r="O37" s="413"/>
      <c r="P37" s="1654" t="s">
        <v>788</v>
      </c>
      <c r="Q37" s="1654"/>
      <c r="R37" s="1654"/>
      <c r="S37" s="1654"/>
      <c r="T37" s="1654"/>
      <c r="U37" s="1654"/>
      <c r="V37" s="1654"/>
      <c r="W37" s="1654"/>
      <c r="X37" s="1654"/>
      <c r="Y37" s="1654"/>
      <c r="Z37" s="1653" t="s">
        <v>794</v>
      </c>
      <c r="AA37" s="1653"/>
      <c r="AB37" s="1653"/>
      <c r="AC37" s="1653"/>
      <c r="AD37" s="1653"/>
      <c r="AE37" s="1653"/>
      <c r="AF37" s="1653"/>
      <c r="AG37" s="1653"/>
      <c r="AH37" s="1653"/>
      <c r="AI37" s="1654" t="s">
        <v>796</v>
      </c>
      <c r="AJ37" s="1654"/>
      <c r="AK37" s="1654"/>
      <c r="AL37" s="1654"/>
      <c r="AM37" s="1654"/>
      <c r="AN37" s="1654"/>
      <c r="AO37" s="1654"/>
      <c r="AP37" s="1654"/>
      <c r="AQ37" s="1655"/>
      <c r="AR37" s="373"/>
      <c r="AS37" s="1694"/>
      <c r="AT37" s="1695"/>
      <c r="AU37" s="1695"/>
      <c r="AV37" s="1695"/>
      <c r="AW37" s="1695"/>
      <c r="AX37" s="1695"/>
      <c r="AY37" s="1696"/>
      <c r="AZ37" s="1624" t="s">
        <v>786</v>
      </c>
      <c r="BA37" s="1613"/>
      <c r="BB37" s="1613"/>
      <c r="BC37" s="1613"/>
      <c r="BD37" s="1613"/>
      <c r="BE37" s="1614"/>
      <c r="BF37" s="1703" t="s">
        <v>791</v>
      </c>
      <c r="BG37" s="1704"/>
      <c r="BH37" s="1704"/>
      <c r="BI37" s="1704"/>
      <c r="BJ37" s="1704"/>
      <c r="BK37" s="1704"/>
      <c r="BL37" s="1704"/>
      <c r="BM37" s="1703" t="s">
        <v>788</v>
      </c>
      <c r="BN37" s="1704"/>
      <c r="BO37" s="1704"/>
      <c r="BP37" s="1704"/>
      <c r="BQ37" s="1704"/>
      <c r="BR37" s="1704"/>
      <c r="BS37" s="1704"/>
      <c r="BT37" s="1705"/>
      <c r="BU37" s="1703" t="s">
        <v>794</v>
      </c>
      <c r="BV37" s="1704"/>
      <c r="BW37" s="1704"/>
      <c r="BX37" s="1704"/>
      <c r="BY37" s="1704"/>
      <c r="BZ37" s="1704"/>
      <c r="CA37" s="1705"/>
      <c r="CB37" s="1703" t="s">
        <v>796</v>
      </c>
      <c r="CC37" s="1704"/>
      <c r="CD37" s="1704"/>
      <c r="CE37" s="1704"/>
      <c r="CF37" s="1704"/>
      <c r="CG37" s="1705"/>
      <c r="CH37" s="372"/>
      <c r="CI37" s="368"/>
      <c r="CJ37" s="368"/>
      <c r="CK37" s="368"/>
      <c r="CL37" s="368"/>
      <c r="CM37" s="368"/>
    </row>
    <row r="38" spans="1:91" ht="12" customHeight="1">
      <c r="A38" s="368"/>
      <c r="B38" s="370"/>
      <c r="C38" s="383"/>
      <c r="D38" s="1656"/>
      <c r="E38" s="1656"/>
      <c r="F38" s="1656"/>
      <c r="G38" s="1656"/>
      <c r="H38" s="1656"/>
      <c r="I38" s="394"/>
      <c r="J38" s="401"/>
      <c r="K38" s="1656"/>
      <c r="L38" s="1656"/>
      <c r="M38" s="1656"/>
      <c r="N38" s="1656"/>
      <c r="O38" s="415"/>
      <c r="P38" s="1658"/>
      <c r="Q38" s="1658"/>
      <c r="R38" s="1658"/>
      <c r="S38" s="1658"/>
      <c r="T38" s="1658"/>
      <c r="U38" s="1658"/>
      <c r="V38" s="1658"/>
      <c r="W38" s="1658"/>
      <c r="X38" s="1658"/>
      <c r="Y38" s="1658"/>
      <c r="Z38" s="1653"/>
      <c r="AA38" s="1653"/>
      <c r="AB38" s="1653"/>
      <c r="AC38" s="1653"/>
      <c r="AD38" s="1653"/>
      <c r="AE38" s="1653"/>
      <c r="AF38" s="1653"/>
      <c r="AG38" s="1653"/>
      <c r="AH38" s="1653"/>
      <c r="AI38" s="1658"/>
      <c r="AJ38" s="1658"/>
      <c r="AK38" s="1658"/>
      <c r="AL38" s="1658"/>
      <c r="AM38" s="1658"/>
      <c r="AN38" s="1658"/>
      <c r="AO38" s="1658"/>
      <c r="AP38" s="1658"/>
      <c r="AQ38" s="1659"/>
      <c r="AR38" s="373"/>
      <c r="AS38" s="1694"/>
      <c r="AT38" s="1695"/>
      <c r="AU38" s="1695"/>
      <c r="AV38" s="1695"/>
      <c r="AW38" s="1695"/>
      <c r="AX38" s="1695"/>
      <c r="AY38" s="1696"/>
      <c r="AZ38" s="1636"/>
      <c r="BA38" s="1741"/>
      <c r="BB38" s="1741"/>
      <c r="BC38" s="1741"/>
      <c r="BD38" s="1741"/>
      <c r="BE38" s="1638"/>
      <c r="BF38" s="1706"/>
      <c r="BG38" s="1707"/>
      <c r="BH38" s="1707"/>
      <c r="BI38" s="1707"/>
      <c r="BJ38" s="1707"/>
      <c r="BK38" s="1707"/>
      <c r="BL38" s="1707"/>
      <c r="BM38" s="1706"/>
      <c r="BN38" s="1707"/>
      <c r="BO38" s="1707"/>
      <c r="BP38" s="1707"/>
      <c r="BQ38" s="1707"/>
      <c r="BR38" s="1707"/>
      <c r="BS38" s="1707"/>
      <c r="BT38" s="1708"/>
      <c r="BU38" s="1706"/>
      <c r="BV38" s="1707"/>
      <c r="BW38" s="1707"/>
      <c r="BX38" s="1707"/>
      <c r="BY38" s="1707"/>
      <c r="BZ38" s="1707"/>
      <c r="CA38" s="1708"/>
      <c r="CB38" s="1706"/>
      <c r="CC38" s="1707"/>
      <c r="CD38" s="1707"/>
      <c r="CE38" s="1707"/>
      <c r="CF38" s="1707"/>
      <c r="CG38" s="1708"/>
      <c r="CH38" s="372"/>
      <c r="CI38" s="368"/>
      <c r="CJ38" s="368"/>
      <c r="CK38" s="368"/>
      <c r="CL38" s="368"/>
      <c r="CM38" s="368"/>
    </row>
    <row r="39" spans="1:91" ht="12" customHeight="1">
      <c r="A39" s="368"/>
      <c r="B39" s="370"/>
      <c r="C39" s="383"/>
      <c r="D39" s="1656"/>
      <c r="E39" s="1656"/>
      <c r="F39" s="1656"/>
      <c r="G39" s="1656"/>
      <c r="H39" s="1656"/>
      <c r="I39" s="394"/>
      <c r="J39" s="402"/>
      <c r="K39" s="1656"/>
      <c r="L39" s="1656"/>
      <c r="M39" s="1656"/>
      <c r="N39" s="1656"/>
      <c r="O39" s="394"/>
      <c r="P39" s="1661" t="s">
        <v>169</v>
      </c>
      <c r="Q39" s="1661"/>
      <c r="R39" s="1661"/>
      <c r="S39" s="1661"/>
      <c r="T39" s="1661"/>
      <c r="U39" s="1661"/>
      <c r="V39" s="1661"/>
      <c r="W39" s="1661"/>
      <c r="X39" s="1661"/>
      <c r="Y39" s="1661"/>
      <c r="Z39" s="1660" t="s">
        <v>169</v>
      </c>
      <c r="AA39" s="1660"/>
      <c r="AB39" s="1660"/>
      <c r="AC39" s="1660"/>
      <c r="AD39" s="1660"/>
      <c r="AE39" s="1660"/>
      <c r="AF39" s="1660"/>
      <c r="AG39" s="1660"/>
      <c r="AH39" s="1660"/>
      <c r="AI39" s="1661" t="s">
        <v>169</v>
      </c>
      <c r="AJ39" s="1661"/>
      <c r="AK39" s="1661"/>
      <c r="AL39" s="1661"/>
      <c r="AM39" s="1661"/>
      <c r="AN39" s="1661"/>
      <c r="AO39" s="1661"/>
      <c r="AP39" s="1661"/>
      <c r="AQ39" s="1662"/>
      <c r="AR39" s="373"/>
      <c r="AS39" s="1694"/>
      <c r="AT39" s="1695"/>
      <c r="AU39" s="1695"/>
      <c r="AV39" s="1695"/>
      <c r="AW39" s="1695"/>
      <c r="AX39" s="1695"/>
      <c r="AY39" s="1696"/>
      <c r="AZ39" s="1636"/>
      <c r="BA39" s="1741"/>
      <c r="BB39" s="1741"/>
      <c r="BC39" s="1741"/>
      <c r="BD39" s="1741"/>
      <c r="BE39" s="1638"/>
      <c r="BF39" s="1583"/>
      <c r="BG39" s="1584"/>
      <c r="BH39" s="1584"/>
      <c r="BI39" s="1584"/>
      <c r="BJ39" s="1584"/>
      <c r="BK39" s="1584"/>
      <c r="BL39" s="1584"/>
      <c r="BM39" s="1583"/>
      <c r="BN39" s="1584"/>
      <c r="BO39" s="1584"/>
      <c r="BP39" s="1584"/>
      <c r="BQ39" s="1584"/>
      <c r="BR39" s="1584"/>
      <c r="BS39" s="1584"/>
      <c r="BT39" s="1585"/>
      <c r="BU39" s="1583"/>
      <c r="BV39" s="1584"/>
      <c r="BW39" s="1584"/>
      <c r="BX39" s="1584"/>
      <c r="BY39" s="1584"/>
      <c r="BZ39" s="1584"/>
      <c r="CA39" s="1585"/>
      <c r="CB39" s="1583"/>
      <c r="CC39" s="1584"/>
      <c r="CD39" s="1584"/>
      <c r="CE39" s="1584"/>
      <c r="CF39" s="1584"/>
      <c r="CG39" s="1585"/>
      <c r="CH39" s="372"/>
      <c r="CI39" s="368"/>
      <c r="CJ39" s="368"/>
      <c r="CK39" s="368"/>
      <c r="CL39" s="368"/>
      <c r="CM39" s="368"/>
    </row>
    <row r="40" spans="1:91" ht="12" customHeight="1">
      <c r="A40" s="368"/>
      <c r="B40" s="372"/>
      <c r="C40" s="383"/>
      <c r="D40" s="1656"/>
      <c r="E40" s="1656"/>
      <c r="F40" s="1656"/>
      <c r="G40" s="1656"/>
      <c r="H40" s="1656"/>
      <c r="I40" s="394"/>
      <c r="J40" s="402"/>
      <c r="K40" s="1656"/>
      <c r="L40" s="1656"/>
      <c r="M40" s="1656"/>
      <c r="N40" s="1656"/>
      <c r="O40" s="394"/>
      <c r="P40" s="1663"/>
      <c r="Q40" s="1663"/>
      <c r="R40" s="1663"/>
      <c r="S40" s="1663"/>
      <c r="T40" s="1663"/>
      <c r="U40" s="1663"/>
      <c r="V40" s="1663"/>
      <c r="W40" s="1663"/>
      <c r="X40" s="1663"/>
      <c r="Y40" s="1663"/>
      <c r="Z40" s="1660"/>
      <c r="AA40" s="1660"/>
      <c r="AB40" s="1660"/>
      <c r="AC40" s="1660"/>
      <c r="AD40" s="1660"/>
      <c r="AE40" s="1660"/>
      <c r="AF40" s="1660"/>
      <c r="AG40" s="1660"/>
      <c r="AH40" s="1660"/>
      <c r="AI40" s="1663"/>
      <c r="AJ40" s="1663"/>
      <c r="AK40" s="1663"/>
      <c r="AL40" s="1663"/>
      <c r="AM40" s="1663"/>
      <c r="AN40" s="1663"/>
      <c r="AO40" s="1663"/>
      <c r="AP40" s="1663"/>
      <c r="AQ40" s="1664"/>
      <c r="AR40" s="373"/>
      <c r="AS40" s="1627"/>
      <c r="AT40" s="1628"/>
      <c r="AU40" s="1628"/>
      <c r="AV40" s="1628"/>
      <c r="AW40" s="1628"/>
      <c r="AX40" s="1628"/>
      <c r="AY40" s="1629"/>
      <c r="AZ40" s="1615"/>
      <c r="BA40" s="1616"/>
      <c r="BB40" s="1616"/>
      <c r="BC40" s="1616"/>
      <c r="BD40" s="1616"/>
      <c r="BE40" s="1617"/>
      <c r="BF40" s="1586"/>
      <c r="BG40" s="1587"/>
      <c r="BH40" s="1587"/>
      <c r="BI40" s="1587"/>
      <c r="BJ40" s="1587"/>
      <c r="BK40" s="1587"/>
      <c r="BL40" s="1587"/>
      <c r="BM40" s="1586"/>
      <c r="BN40" s="1587"/>
      <c r="BO40" s="1587"/>
      <c r="BP40" s="1587"/>
      <c r="BQ40" s="1587"/>
      <c r="BR40" s="1587"/>
      <c r="BS40" s="1587"/>
      <c r="BT40" s="1588"/>
      <c r="BU40" s="1586"/>
      <c r="BV40" s="1587"/>
      <c r="BW40" s="1587"/>
      <c r="BX40" s="1587"/>
      <c r="BY40" s="1587"/>
      <c r="BZ40" s="1587"/>
      <c r="CA40" s="1588"/>
      <c r="CB40" s="1586"/>
      <c r="CC40" s="1587"/>
      <c r="CD40" s="1587"/>
      <c r="CE40" s="1587"/>
      <c r="CF40" s="1587"/>
      <c r="CG40" s="1588"/>
      <c r="CH40" s="372"/>
      <c r="CI40" s="368"/>
      <c r="CJ40" s="368"/>
      <c r="CK40" s="368"/>
      <c r="CL40" s="368"/>
      <c r="CM40" s="368"/>
    </row>
    <row r="41" spans="1:91" ht="12" customHeight="1">
      <c r="A41" s="368"/>
      <c r="B41" s="372"/>
      <c r="C41" s="383"/>
      <c r="D41" s="1656"/>
      <c r="E41" s="1656"/>
      <c r="F41" s="1656"/>
      <c r="G41" s="1656"/>
      <c r="H41" s="1656"/>
      <c r="I41" s="394"/>
      <c r="J41" s="1675" t="s">
        <v>786</v>
      </c>
      <c r="K41" s="1607"/>
      <c r="L41" s="1607"/>
      <c r="M41" s="1607"/>
      <c r="N41" s="1607"/>
      <c r="O41" s="1608"/>
      <c r="P41" s="1704" t="s">
        <v>470</v>
      </c>
      <c r="Q41" s="1704"/>
      <c r="R41" s="1704"/>
      <c r="S41" s="1705"/>
      <c r="T41" s="1703" t="s">
        <v>791</v>
      </c>
      <c r="U41" s="1704"/>
      <c r="V41" s="1704"/>
      <c r="W41" s="1704"/>
      <c r="X41" s="1704"/>
      <c r="Y41" s="1704"/>
      <c r="Z41" s="1705"/>
      <c r="AA41" s="1703" t="s">
        <v>788</v>
      </c>
      <c r="AB41" s="1704"/>
      <c r="AC41" s="1704"/>
      <c r="AD41" s="1704"/>
      <c r="AE41" s="1704"/>
      <c r="AF41" s="1704"/>
      <c r="AG41" s="1703" t="s">
        <v>794</v>
      </c>
      <c r="AH41" s="1704"/>
      <c r="AI41" s="1704"/>
      <c r="AJ41" s="1704"/>
      <c r="AK41" s="1704"/>
      <c r="AL41" s="1705"/>
      <c r="AM41" s="1704" t="s">
        <v>796</v>
      </c>
      <c r="AN41" s="1704"/>
      <c r="AO41" s="1704"/>
      <c r="AP41" s="1704"/>
      <c r="AQ41" s="1705"/>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2"/>
      <c r="CI41" s="368"/>
      <c r="CJ41" s="368"/>
      <c r="CK41" s="368"/>
      <c r="CL41" s="368"/>
      <c r="CM41" s="368"/>
    </row>
    <row r="42" spans="1:91" ht="12" customHeight="1">
      <c r="A42" s="368"/>
      <c r="B42" s="372"/>
      <c r="C42" s="383"/>
      <c r="D42" s="1656"/>
      <c r="E42" s="1656"/>
      <c r="F42" s="1656"/>
      <c r="G42" s="1656"/>
      <c r="H42" s="1656"/>
      <c r="I42" s="394"/>
      <c r="J42" s="1742"/>
      <c r="K42" s="1743"/>
      <c r="L42" s="1743"/>
      <c r="M42" s="1743"/>
      <c r="N42" s="1743"/>
      <c r="O42" s="1744"/>
      <c r="P42" s="1707"/>
      <c r="Q42" s="1707"/>
      <c r="R42" s="1707"/>
      <c r="S42" s="1708"/>
      <c r="T42" s="1706"/>
      <c r="U42" s="1707"/>
      <c r="V42" s="1707"/>
      <c r="W42" s="1707"/>
      <c r="X42" s="1707"/>
      <c r="Y42" s="1707"/>
      <c r="Z42" s="1708"/>
      <c r="AA42" s="1706"/>
      <c r="AB42" s="1707"/>
      <c r="AC42" s="1707"/>
      <c r="AD42" s="1707"/>
      <c r="AE42" s="1707"/>
      <c r="AF42" s="1707"/>
      <c r="AG42" s="1706"/>
      <c r="AH42" s="1707"/>
      <c r="AI42" s="1707"/>
      <c r="AJ42" s="1707"/>
      <c r="AK42" s="1707"/>
      <c r="AL42" s="1708"/>
      <c r="AM42" s="1707"/>
      <c r="AN42" s="1707"/>
      <c r="AO42" s="1707"/>
      <c r="AP42" s="1707"/>
      <c r="AQ42" s="1708"/>
      <c r="AR42" s="373"/>
      <c r="AS42" s="1612" t="s">
        <v>797</v>
      </c>
      <c r="AT42" s="1613"/>
      <c r="AU42" s="1613"/>
      <c r="AV42" s="1613"/>
      <c r="AW42" s="1613"/>
      <c r="AX42" s="1613"/>
      <c r="AY42" s="1613"/>
      <c r="AZ42" s="1613"/>
      <c r="BA42" s="1614"/>
      <c r="BB42" s="1665"/>
      <c r="BC42" s="1666"/>
      <c r="BD42" s="1666"/>
      <c r="BE42" s="1666"/>
      <c r="BF42" s="1666"/>
      <c r="BG42" s="1666"/>
      <c r="BH42" s="1666"/>
      <c r="BI42" s="1666"/>
      <c r="BJ42" s="1666"/>
      <c r="BK42" s="1666"/>
      <c r="BL42" s="1667"/>
      <c r="BM42" s="374"/>
      <c r="BN42" s="1612" t="s">
        <v>802</v>
      </c>
      <c r="BO42" s="1613"/>
      <c r="BP42" s="1613"/>
      <c r="BQ42" s="1613"/>
      <c r="BR42" s="1613"/>
      <c r="BS42" s="1613"/>
      <c r="BT42" s="1613"/>
      <c r="BU42" s="1613"/>
      <c r="BV42" s="1614"/>
      <c r="BW42" s="1665"/>
      <c r="BX42" s="1666"/>
      <c r="BY42" s="1666"/>
      <c r="BZ42" s="1666"/>
      <c r="CA42" s="1666"/>
      <c r="CB42" s="1666"/>
      <c r="CC42" s="1666"/>
      <c r="CD42" s="1666"/>
      <c r="CE42" s="1666"/>
      <c r="CF42" s="1666"/>
      <c r="CG42" s="1667"/>
      <c r="CH42" s="372"/>
      <c r="CI42" s="368"/>
      <c r="CJ42" s="368"/>
      <c r="CK42" s="368"/>
      <c r="CL42" s="368"/>
      <c r="CM42" s="368"/>
    </row>
    <row r="43" spans="1:91" ht="12" customHeight="1">
      <c r="A43" s="368"/>
      <c r="B43" s="372"/>
      <c r="C43" s="383"/>
      <c r="D43" s="1656"/>
      <c r="E43" s="1656"/>
      <c r="F43" s="1656"/>
      <c r="G43" s="1656"/>
      <c r="H43" s="1656"/>
      <c r="I43" s="394"/>
      <c r="J43" s="1742"/>
      <c r="K43" s="1743"/>
      <c r="L43" s="1743"/>
      <c r="M43" s="1743"/>
      <c r="N43" s="1743"/>
      <c r="O43" s="1744"/>
      <c r="P43" s="1704" t="s">
        <v>308</v>
      </c>
      <c r="Q43" s="1704"/>
      <c r="R43" s="1704"/>
      <c r="S43" s="1705"/>
      <c r="T43" s="1583"/>
      <c r="U43" s="1584"/>
      <c r="V43" s="1584"/>
      <c r="W43" s="1584"/>
      <c r="X43" s="1584"/>
      <c r="Y43" s="1584"/>
      <c r="Z43" s="1585"/>
      <c r="AA43" s="1583"/>
      <c r="AB43" s="1584"/>
      <c r="AC43" s="1584"/>
      <c r="AD43" s="1584"/>
      <c r="AE43" s="1584"/>
      <c r="AF43" s="1584"/>
      <c r="AG43" s="1583"/>
      <c r="AH43" s="1584"/>
      <c r="AI43" s="1584"/>
      <c r="AJ43" s="1584"/>
      <c r="AK43" s="1584"/>
      <c r="AL43" s="1585"/>
      <c r="AM43" s="1584"/>
      <c r="AN43" s="1584"/>
      <c r="AO43" s="1584"/>
      <c r="AP43" s="1584"/>
      <c r="AQ43" s="1585"/>
      <c r="AR43" s="373"/>
      <c r="AS43" s="1636"/>
      <c r="AT43" s="1637"/>
      <c r="AU43" s="1637"/>
      <c r="AV43" s="1637"/>
      <c r="AW43" s="1637"/>
      <c r="AX43" s="1637"/>
      <c r="AY43" s="1637"/>
      <c r="AZ43" s="1637"/>
      <c r="BA43" s="1638"/>
      <c r="BB43" s="1668"/>
      <c r="BC43" s="1669"/>
      <c r="BD43" s="1669"/>
      <c r="BE43" s="1669"/>
      <c r="BF43" s="1669"/>
      <c r="BG43" s="1669"/>
      <c r="BH43" s="1669"/>
      <c r="BI43" s="1669"/>
      <c r="BJ43" s="1669"/>
      <c r="BK43" s="1669"/>
      <c r="BL43" s="1670"/>
      <c r="BM43" s="374"/>
      <c r="BN43" s="1636"/>
      <c r="BO43" s="1637"/>
      <c r="BP43" s="1637"/>
      <c r="BQ43" s="1637"/>
      <c r="BR43" s="1637"/>
      <c r="BS43" s="1637"/>
      <c r="BT43" s="1637"/>
      <c r="BU43" s="1637"/>
      <c r="BV43" s="1638"/>
      <c r="BW43" s="1668"/>
      <c r="BX43" s="1669"/>
      <c r="BY43" s="1669"/>
      <c r="BZ43" s="1669"/>
      <c r="CA43" s="1669"/>
      <c r="CB43" s="1669"/>
      <c r="CC43" s="1669"/>
      <c r="CD43" s="1669"/>
      <c r="CE43" s="1669"/>
      <c r="CF43" s="1669"/>
      <c r="CG43" s="1670"/>
      <c r="CH43" s="372"/>
      <c r="CI43" s="368"/>
      <c r="CJ43" s="368"/>
      <c r="CK43" s="368"/>
      <c r="CL43" s="368"/>
      <c r="CM43" s="368"/>
    </row>
    <row r="44" spans="1:91" ht="12" customHeight="1">
      <c r="A44" s="368"/>
      <c r="B44" s="372"/>
      <c r="C44" s="383"/>
      <c r="D44" s="1656"/>
      <c r="E44" s="1656"/>
      <c r="F44" s="1656"/>
      <c r="G44" s="1656"/>
      <c r="H44" s="1656"/>
      <c r="I44" s="394"/>
      <c r="J44" s="1742"/>
      <c r="K44" s="1743"/>
      <c r="L44" s="1743"/>
      <c r="M44" s="1743"/>
      <c r="N44" s="1743"/>
      <c r="O44" s="1744"/>
      <c r="P44" s="1707"/>
      <c r="Q44" s="1707"/>
      <c r="R44" s="1707"/>
      <c r="S44" s="1708"/>
      <c r="T44" s="1586"/>
      <c r="U44" s="1587"/>
      <c r="V44" s="1587"/>
      <c r="W44" s="1587"/>
      <c r="X44" s="1587"/>
      <c r="Y44" s="1587"/>
      <c r="Z44" s="1588"/>
      <c r="AA44" s="1586"/>
      <c r="AB44" s="1587"/>
      <c r="AC44" s="1587"/>
      <c r="AD44" s="1587"/>
      <c r="AE44" s="1587"/>
      <c r="AF44" s="1587"/>
      <c r="AG44" s="1586"/>
      <c r="AH44" s="1587"/>
      <c r="AI44" s="1587"/>
      <c r="AJ44" s="1587"/>
      <c r="AK44" s="1587"/>
      <c r="AL44" s="1588"/>
      <c r="AM44" s="1587"/>
      <c r="AN44" s="1587"/>
      <c r="AO44" s="1587"/>
      <c r="AP44" s="1587"/>
      <c r="AQ44" s="1588"/>
      <c r="AR44" s="373"/>
      <c r="AS44" s="424"/>
      <c r="AT44" s="426"/>
      <c r="AU44" s="1624" t="s">
        <v>514</v>
      </c>
      <c r="AV44" s="1625"/>
      <c r="AW44" s="1625"/>
      <c r="AX44" s="1625"/>
      <c r="AY44" s="1625"/>
      <c r="AZ44" s="1625"/>
      <c r="BA44" s="1626"/>
      <c r="BB44" s="1665"/>
      <c r="BC44" s="1666"/>
      <c r="BD44" s="1666"/>
      <c r="BE44" s="1666"/>
      <c r="BF44" s="1666"/>
      <c r="BG44" s="1666"/>
      <c r="BH44" s="1666"/>
      <c r="BI44" s="1666"/>
      <c r="BJ44" s="1666"/>
      <c r="BK44" s="1666"/>
      <c r="BL44" s="1667"/>
      <c r="BM44" s="374"/>
      <c r="BN44" s="1612" t="s">
        <v>805</v>
      </c>
      <c r="BO44" s="1613"/>
      <c r="BP44" s="1613"/>
      <c r="BQ44" s="1613"/>
      <c r="BR44" s="1613"/>
      <c r="BS44" s="1613"/>
      <c r="BT44" s="1613"/>
      <c r="BU44" s="1613"/>
      <c r="BV44" s="1614"/>
      <c r="BW44" s="1665"/>
      <c r="BX44" s="1666"/>
      <c r="BY44" s="1666"/>
      <c r="BZ44" s="1666"/>
      <c r="CA44" s="1666"/>
      <c r="CB44" s="1666"/>
      <c r="CC44" s="1666"/>
      <c r="CD44" s="1666"/>
      <c r="CE44" s="1666"/>
      <c r="CF44" s="1666"/>
      <c r="CG44" s="1667"/>
      <c r="CH44" s="372"/>
      <c r="CI44" s="368"/>
      <c r="CJ44" s="368"/>
      <c r="CK44" s="368"/>
      <c r="CL44" s="368"/>
      <c r="CM44" s="368"/>
    </row>
    <row r="45" spans="1:91" ht="12" customHeight="1">
      <c r="A45" s="368"/>
      <c r="B45" s="372"/>
      <c r="C45" s="383"/>
      <c r="D45" s="1656"/>
      <c r="E45" s="1656"/>
      <c r="F45" s="1656"/>
      <c r="G45" s="1656"/>
      <c r="H45" s="1656"/>
      <c r="I45" s="394"/>
      <c r="J45" s="1742"/>
      <c r="K45" s="1743"/>
      <c r="L45" s="1743"/>
      <c r="M45" s="1743"/>
      <c r="N45" s="1743"/>
      <c r="O45" s="1744"/>
      <c r="P45" s="1704" t="s">
        <v>146</v>
      </c>
      <c r="Q45" s="1704"/>
      <c r="R45" s="1704"/>
      <c r="S45" s="1705"/>
      <c r="T45" s="1583"/>
      <c r="U45" s="1584"/>
      <c r="V45" s="1584"/>
      <c r="W45" s="1584"/>
      <c r="X45" s="1584"/>
      <c r="Y45" s="1584"/>
      <c r="Z45" s="1585"/>
      <c r="AA45" s="1583"/>
      <c r="AB45" s="1584"/>
      <c r="AC45" s="1584"/>
      <c r="AD45" s="1584"/>
      <c r="AE45" s="1584"/>
      <c r="AF45" s="1584"/>
      <c r="AG45" s="1583"/>
      <c r="AH45" s="1584"/>
      <c r="AI45" s="1584"/>
      <c r="AJ45" s="1584"/>
      <c r="AK45" s="1584"/>
      <c r="AL45" s="1585"/>
      <c r="AM45" s="1584"/>
      <c r="AN45" s="1584"/>
      <c r="AO45" s="1584"/>
      <c r="AP45" s="1584"/>
      <c r="AQ45" s="1585"/>
      <c r="AR45" s="373"/>
      <c r="AS45" s="424"/>
      <c r="AT45" s="426"/>
      <c r="AU45" s="1694"/>
      <c r="AV45" s="1695"/>
      <c r="AW45" s="1695"/>
      <c r="AX45" s="1695"/>
      <c r="AY45" s="1695"/>
      <c r="AZ45" s="1695"/>
      <c r="BA45" s="1696"/>
      <c r="BB45" s="1668"/>
      <c r="BC45" s="1669"/>
      <c r="BD45" s="1669"/>
      <c r="BE45" s="1669"/>
      <c r="BF45" s="1669"/>
      <c r="BG45" s="1669"/>
      <c r="BH45" s="1669"/>
      <c r="BI45" s="1669"/>
      <c r="BJ45" s="1669"/>
      <c r="BK45" s="1669"/>
      <c r="BL45" s="1670"/>
      <c r="BM45" s="374"/>
      <c r="BN45" s="1636"/>
      <c r="BO45" s="1637"/>
      <c r="BP45" s="1637"/>
      <c r="BQ45" s="1637"/>
      <c r="BR45" s="1637"/>
      <c r="BS45" s="1637"/>
      <c r="BT45" s="1637"/>
      <c r="BU45" s="1637"/>
      <c r="BV45" s="1638"/>
      <c r="BW45" s="1668"/>
      <c r="BX45" s="1669"/>
      <c r="BY45" s="1669"/>
      <c r="BZ45" s="1669"/>
      <c r="CA45" s="1669"/>
      <c r="CB45" s="1669"/>
      <c r="CC45" s="1669"/>
      <c r="CD45" s="1669"/>
      <c r="CE45" s="1669"/>
      <c r="CF45" s="1669"/>
      <c r="CG45" s="1670"/>
      <c r="CH45" s="372"/>
      <c r="CI45" s="368"/>
      <c r="CJ45" s="368"/>
      <c r="CK45" s="368"/>
      <c r="CL45" s="368"/>
      <c r="CM45" s="368"/>
    </row>
    <row r="46" spans="1:91" ht="12" customHeight="1">
      <c r="A46" s="368"/>
      <c r="B46" s="372"/>
      <c r="C46" s="384"/>
      <c r="D46" s="1658"/>
      <c r="E46" s="1658"/>
      <c r="F46" s="1658"/>
      <c r="G46" s="1658"/>
      <c r="H46" s="1658"/>
      <c r="I46" s="395"/>
      <c r="J46" s="1609"/>
      <c r="K46" s="1610"/>
      <c r="L46" s="1610"/>
      <c r="M46" s="1610"/>
      <c r="N46" s="1610"/>
      <c r="O46" s="1611"/>
      <c r="P46" s="1707"/>
      <c r="Q46" s="1707"/>
      <c r="R46" s="1707"/>
      <c r="S46" s="1708"/>
      <c r="T46" s="1586"/>
      <c r="U46" s="1587"/>
      <c r="V46" s="1587"/>
      <c r="W46" s="1587"/>
      <c r="X46" s="1587"/>
      <c r="Y46" s="1587"/>
      <c r="Z46" s="1588"/>
      <c r="AA46" s="1586"/>
      <c r="AB46" s="1587"/>
      <c r="AC46" s="1587"/>
      <c r="AD46" s="1587"/>
      <c r="AE46" s="1587"/>
      <c r="AF46" s="1587"/>
      <c r="AG46" s="1586"/>
      <c r="AH46" s="1587"/>
      <c r="AI46" s="1587"/>
      <c r="AJ46" s="1587"/>
      <c r="AK46" s="1587"/>
      <c r="AL46" s="1588"/>
      <c r="AM46" s="1587"/>
      <c r="AN46" s="1587"/>
      <c r="AO46" s="1587"/>
      <c r="AP46" s="1587"/>
      <c r="AQ46" s="1588"/>
      <c r="AR46" s="373"/>
      <c r="AS46" s="1612" t="s">
        <v>798</v>
      </c>
      <c r="AT46" s="1613"/>
      <c r="AU46" s="1613"/>
      <c r="AV46" s="1613"/>
      <c r="AW46" s="1613"/>
      <c r="AX46" s="1613"/>
      <c r="AY46" s="1613"/>
      <c r="AZ46" s="1613"/>
      <c r="BA46" s="1614"/>
      <c r="BB46" s="1745" t="s">
        <v>363</v>
      </c>
      <c r="BC46" s="1671"/>
      <c r="BD46" s="1671"/>
      <c r="BE46" s="1671"/>
      <c r="BF46" s="1671"/>
      <c r="BG46" s="1671"/>
      <c r="BH46" s="1671"/>
      <c r="BI46" s="1671"/>
      <c r="BJ46" s="1671"/>
      <c r="BK46" s="1671"/>
      <c r="BL46" s="1672"/>
      <c r="BM46" s="374"/>
      <c r="BN46" s="1612" t="s">
        <v>806</v>
      </c>
      <c r="BO46" s="1613"/>
      <c r="BP46" s="1613"/>
      <c r="BQ46" s="1613"/>
      <c r="BR46" s="1613"/>
      <c r="BS46" s="1613"/>
      <c r="BT46" s="1613"/>
      <c r="BU46" s="1613"/>
      <c r="BV46" s="1614"/>
      <c r="BW46" s="1665"/>
      <c r="BX46" s="1666"/>
      <c r="BY46" s="1666"/>
      <c r="BZ46" s="1666"/>
      <c r="CA46" s="1666"/>
      <c r="CB46" s="1666"/>
      <c r="CC46" s="1666"/>
      <c r="CD46" s="1666"/>
      <c r="CE46" s="1666"/>
      <c r="CF46" s="1666"/>
      <c r="CG46" s="1667"/>
      <c r="CH46" s="372"/>
      <c r="CI46" s="368"/>
      <c r="CJ46" s="368"/>
      <c r="CK46" s="368"/>
      <c r="CL46" s="368"/>
      <c r="CM46" s="368"/>
    </row>
    <row r="47" spans="1:91" ht="12" customHeight="1">
      <c r="A47" s="368"/>
      <c r="B47" s="372"/>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3"/>
      <c r="AS47" s="1636"/>
      <c r="AT47" s="1637"/>
      <c r="AU47" s="1637"/>
      <c r="AV47" s="1637"/>
      <c r="AW47" s="1637"/>
      <c r="AX47" s="1637"/>
      <c r="AY47" s="1637"/>
      <c r="AZ47" s="1637"/>
      <c r="BA47" s="1638"/>
      <c r="BB47" s="1746"/>
      <c r="BC47" s="1673"/>
      <c r="BD47" s="1673"/>
      <c r="BE47" s="1673"/>
      <c r="BF47" s="1673"/>
      <c r="BG47" s="1673"/>
      <c r="BH47" s="1673"/>
      <c r="BI47" s="1673"/>
      <c r="BJ47" s="1673"/>
      <c r="BK47" s="1673"/>
      <c r="BL47" s="1674"/>
      <c r="BM47" s="374"/>
      <c r="BN47" s="1636"/>
      <c r="BO47" s="1637"/>
      <c r="BP47" s="1637"/>
      <c r="BQ47" s="1637"/>
      <c r="BR47" s="1637"/>
      <c r="BS47" s="1637"/>
      <c r="BT47" s="1637"/>
      <c r="BU47" s="1637"/>
      <c r="BV47" s="1638"/>
      <c r="BW47" s="1668"/>
      <c r="BX47" s="1669"/>
      <c r="BY47" s="1669"/>
      <c r="BZ47" s="1669"/>
      <c r="CA47" s="1669"/>
      <c r="CB47" s="1669"/>
      <c r="CC47" s="1669"/>
      <c r="CD47" s="1669"/>
      <c r="CE47" s="1669"/>
      <c r="CF47" s="1669"/>
      <c r="CG47" s="1670"/>
      <c r="CH47" s="372"/>
      <c r="CI47" s="368"/>
      <c r="CJ47" s="368"/>
      <c r="CK47" s="368"/>
      <c r="CL47" s="368"/>
      <c r="CM47" s="368"/>
    </row>
    <row r="48" spans="1:91" ht="12" customHeight="1">
      <c r="A48" s="368"/>
      <c r="B48" s="372"/>
      <c r="C48" s="1624" t="s">
        <v>738</v>
      </c>
      <c r="D48" s="1625"/>
      <c r="E48" s="1625"/>
      <c r="F48" s="1625"/>
      <c r="G48" s="1625"/>
      <c r="H48" s="1625"/>
      <c r="I48" s="1626"/>
      <c r="J48" s="1747"/>
      <c r="K48" s="1748"/>
      <c r="L48" s="1748"/>
      <c r="M48" s="1748"/>
      <c r="N48" s="1748"/>
      <c r="O48" s="1748"/>
      <c r="P48" s="1748"/>
      <c r="Q48" s="1748"/>
      <c r="R48" s="1748"/>
      <c r="S48" s="1748"/>
      <c r="T48" s="1748"/>
      <c r="U48" s="1748"/>
      <c r="V48" s="1748"/>
      <c r="W48" s="1749"/>
      <c r="X48" s="1624" t="s">
        <v>245</v>
      </c>
      <c r="Y48" s="1625"/>
      <c r="Z48" s="1625"/>
      <c r="AA48" s="1625"/>
      <c r="AB48" s="1625"/>
      <c r="AC48" s="1625"/>
      <c r="AD48" s="1626"/>
      <c r="AE48" s="1747"/>
      <c r="AF48" s="1748"/>
      <c r="AG48" s="1748"/>
      <c r="AH48" s="1748"/>
      <c r="AI48" s="1748"/>
      <c r="AJ48" s="1748"/>
      <c r="AK48" s="1748"/>
      <c r="AL48" s="1748"/>
      <c r="AM48" s="1748"/>
      <c r="AN48" s="1748"/>
      <c r="AO48" s="1748"/>
      <c r="AP48" s="1748"/>
      <c r="AQ48" s="1749"/>
      <c r="AR48" s="373"/>
      <c r="AS48" s="424"/>
      <c r="AT48" s="426"/>
      <c r="AU48" s="1612" t="s">
        <v>784</v>
      </c>
      <c r="AV48" s="1613"/>
      <c r="AW48" s="1613"/>
      <c r="AX48" s="1613"/>
      <c r="AY48" s="1613"/>
      <c r="AZ48" s="1613"/>
      <c r="BA48" s="1614"/>
      <c r="BB48" s="1752"/>
      <c r="BC48" s="1753"/>
      <c r="BD48" s="1753"/>
      <c r="BE48" s="1753"/>
      <c r="BF48" s="1753"/>
      <c r="BG48" s="1753"/>
      <c r="BH48" s="1753"/>
      <c r="BI48" s="1753"/>
      <c r="BJ48" s="1753"/>
      <c r="BK48" s="1753"/>
      <c r="BL48" s="1754"/>
      <c r="BM48" s="374"/>
      <c r="BN48" s="1612" t="s">
        <v>807</v>
      </c>
      <c r="BO48" s="1613"/>
      <c r="BP48" s="1613"/>
      <c r="BQ48" s="1613"/>
      <c r="BR48" s="1613"/>
      <c r="BS48" s="1613"/>
      <c r="BT48" s="1613"/>
      <c r="BU48" s="1613"/>
      <c r="BV48" s="1614"/>
      <c r="BW48" s="1665"/>
      <c r="BX48" s="1666"/>
      <c r="BY48" s="1666"/>
      <c r="BZ48" s="1666"/>
      <c r="CA48" s="1666"/>
      <c r="CB48" s="1666"/>
      <c r="CC48" s="1666"/>
      <c r="CD48" s="1666"/>
      <c r="CE48" s="1666"/>
      <c r="CF48" s="1666"/>
      <c r="CG48" s="1667"/>
      <c r="CH48" s="372"/>
      <c r="CI48" s="368"/>
      <c r="CJ48" s="368"/>
      <c r="CK48" s="368"/>
      <c r="CL48" s="368"/>
      <c r="CM48" s="368"/>
    </row>
    <row r="49" spans="1:91" ht="12" customHeight="1">
      <c r="A49" s="368"/>
      <c r="B49" s="372"/>
      <c r="C49" s="1627"/>
      <c r="D49" s="1628"/>
      <c r="E49" s="1628"/>
      <c r="F49" s="1628"/>
      <c r="G49" s="1628"/>
      <c r="H49" s="1628"/>
      <c r="I49" s="1629"/>
      <c r="J49" s="1750"/>
      <c r="K49" s="1574"/>
      <c r="L49" s="1574"/>
      <c r="M49" s="1574"/>
      <c r="N49" s="1574"/>
      <c r="O49" s="1574"/>
      <c r="P49" s="1574"/>
      <c r="Q49" s="1574"/>
      <c r="R49" s="1574"/>
      <c r="S49" s="1574"/>
      <c r="T49" s="1574"/>
      <c r="U49" s="1574"/>
      <c r="V49" s="1574"/>
      <c r="W49" s="1751"/>
      <c r="X49" s="1627"/>
      <c r="Y49" s="1628"/>
      <c r="Z49" s="1628"/>
      <c r="AA49" s="1628"/>
      <c r="AB49" s="1628"/>
      <c r="AC49" s="1628"/>
      <c r="AD49" s="1629"/>
      <c r="AE49" s="1750"/>
      <c r="AF49" s="1574"/>
      <c r="AG49" s="1574"/>
      <c r="AH49" s="1574"/>
      <c r="AI49" s="1574"/>
      <c r="AJ49" s="1574"/>
      <c r="AK49" s="1574"/>
      <c r="AL49" s="1574"/>
      <c r="AM49" s="1574"/>
      <c r="AN49" s="1574"/>
      <c r="AO49" s="1574"/>
      <c r="AP49" s="1574"/>
      <c r="AQ49" s="1751"/>
      <c r="AR49" s="373"/>
      <c r="AS49" s="377"/>
      <c r="AT49" s="389"/>
      <c r="AU49" s="1615"/>
      <c r="AV49" s="1616"/>
      <c r="AW49" s="1616"/>
      <c r="AX49" s="1616"/>
      <c r="AY49" s="1616"/>
      <c r="AZ49" s="1616"/>
      <c r="BA49" s="1617"/>
      <c r="BB49" s="1755"/>
      <c r="BC49" s="1756"/>
      <c r="BD49" s="1756"/>
      <c r="BE49" s="1756"/>
      <c r="BF49" s="1756"/>
      <c r="BG49" s="1756"/>
      <c r="BH49" s="1756"/>
      <c r="BI49" s="1756"/>
      <c r="BJ49" s="1756"/>
      <c r="BK49" s="1756"/>
      <c r="BL49" s="1757"/>
      <c r="BM49" s="374"/>
      <c r="BN49" s="1636"/>
      <c r="BO49" s="1637"/>
      <c r="BP49" s="1637"/>
      <c r="BQ49" s="1637"/>
      <c r="BR49" s="1637"/>
      <c r="BS49" s="1637"/>
      <c r="BT49" s="1637"/>
      <c r="BU49" s="1637"/>
      <c r="BV49" s="1638"/>
      <c r="BW49" s="1668"/>
      <c r="BX49" s="1669"/>
      <c r="BY49" s="1669"/>
      <c r="BZ49" s="1669"/>
      <c r="CA49" s="1669"/>
      <c r="CB49" s="1669"/>
      <c r="CC49" s="1669"/>
      <c r="CD49" s="1669"/>
      <c r="CE49" s="1669"/>
      <c r="CF49" s="1669"/>
      <c r="CG49" s="1670"/>
      <c r="CH49" s="372"/>
      <c r="CI49" s="368"/>
      <c r="CJ49" s="368"/>
      <c r="CK49" s="368"/>
      <c r="CL49" s="368"/>
      <c r="CM49" s="368"/>
    </row>
    <row r="50" spans="1:91" ht="12" customHeight="1">
      <c r="A50" s="368"/>
      <c r="B50" s="372"/>
      <c r="C50" s="373"/>
      <c r="D50" s="390"/>
      <c r="E50" s="390"/>
      <c r="F50" s="390"/>
      <c r="G50" s="390"/>
      <c r="H50" s="390"/>
      <c r="I50" s="373"/>
      <c r="J50" s="373"/>
      <c r="K50" s="373"/>
      <c r="L50" s="373"/>
      <c r="M50" s="373"/>
      <c r="N50" s="373"/>
      <c r="O50" s="373"/>
      <c r="P50" s="373"/>
      <c r="Q50" s="373"/>
      <c r="R50" s="373"/>
      <c r="S50" s="373"/>
      <c r="T50" s="373"/>
      <c r="U50" s="373"/>
      <c r="V50" s="373"/>
      <c r="W50" s="373"/>
      <c r="X50" s="425"/>
      <c r="Y50" s="387"/>
      <c r="Z50" s="387"/>
      <c r="AA50" s="387"/>
      <c r="AB50" s="387"/>
      <c r="AC50" s="387"/>
      <c r="AD50" s="425"/>
      <c r="AE50" s="373"/>
      <c r="AF50" s="373"/>
      <c r="AG50" s="373"/>
      <c r="AH50" s="373"/>
      <c r="AI50" s="373"/>
      <c r="AJ50" s="373"/>
      <c r="AK50" s="373"/>
      <c r="AL50" s="373"/>
      <c r="AM50" s="373"/>
      <c r="AN50" s="373"/>
      <c r="AO50" s="373"/>
      <c r="AP50" s="373"/>
      <c r="AQ50" s="373"/>
      <c r="AR50" s="373"/>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424"/>
      <c r="BO50" s="426"/>
      <c r="BP50" s="1612" t="s">
        <v>784</v>
      </c>
      <c r="BQ50" s="1613"/>
      <c r="BR50" s="1613"/>
      <c r="BS50" s="1613"/>
      <c r="BT50" s="1613"/>
      <c r="BU50" s="1613"/>
      <c r="BV50" s="1614"/>
      <c r="BW50" s="1665"/>
      <c r="BX50" s="1666"/>
      <c r="BY50" s="1666"/>
      <c r="BZ50" s="1666"/>
      <c r="CA50" s="1666"/>
      <c r="CB50" s="1666"/>
      <c r="CC50" s="1666"/>
      <c r="CD50" s="1666"/>
      <c r="CE50" s="1666"/>
      <c r="CF50" s="1666"/>
      <c r="CG50" s="1667"/>
      <c r="CH50" s="372"/>
      <c r="CI50" s="368"/>
      <c r="CJ50" s="368"/>
      <c r="CK50" s="368"/>
      <c r="CL50" s="368"/>
      <c r="CM50" s="368"/>
    </row>
    <row r="51" spans="1:91" ht="12" customHeight="1">
      <c r="A51" s="368"/>
      <c r="B51" s="372"/>
      <c r="C51" s="1624" t="s">
        <v>121</v>
      </c>
      <c r="D51" s="1625"/>
      <c r="E51" s="1625"/>
      <c r="F51" s="1625"/>
      <c r="G51" s="1625"/>
      <c r="H51" s="1625"/>
      <c r="I51" s="1626"/>
      <c r="J51" s="1758"/>
      <c r="K51" s="1759"/>
      <c r="L51" s="1759"/>
      <c r="M51" s="1759"/>
      <c r="N51" s="1759"/>
      <c r="O51" s="1759"/>
      <c r="P51" s="1759"/>
      <c r="Q51" s="1759"/>
      <c r="R51" s="1759"/>
      <c r="S51" s="1759"/>
      <c r="T51" s="1759"/>
      <c r="U51" s="1759"/>
      <c r="V51" s="1759"/>
      <c r="W51" s="1760"/>
      <c r="X51" s="1624" t="s">
        <v>792</v>
      </c>
      <c r="Y51" s="1625"/>
      <c r="Z51" s="1625"/>
      <c r="AA51" s="1625"/>
      <c r="AB51" s="1625"/>
      <c r="AC51" s="1625"/>
      <c r="AD51" s="1626"/>
      <c r="AE51" s="1758"/>
      <c r="AF51" s="1759"/>
      <c r="AG51" s="1759"/>
      <c r="AH51" s="1759"/>
      <c r="AI51" s="1759"/>
      <c r="AJ51" s="1759"/>
      <c r="AK51" s="1759"/>
      <c r="AL51" s="1759"/>
      <c r="AM51" s="1759"/>
      <c r="AN51" s="1759"/>
      <c r="AO51" s="1759"/>
      <c r="AP51" s="1759"/>
      <c r="AQ51" s="1760"/>
      <c r="AR51" s="373"/>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424"/>
      <c r="BO51" s="426"/>
      <c r="BP51" s="1636"/>
      <c r="BQ51" s="1637"/>
      <c r="BR51" s="1637"/>
      <c r="BS51" s="1637"/>
      <c r="BT51" s="1637"/>
      <c r="BU51" s="1637"/>
      <c r="BV51" s="1638"/>
      <c r="BW51" s="1668"/>
      <c r="BX51" s="1669"/>
      <c r="BY51" s="1669"/>
      <c r="BZ51" s="1669"/>
      <c r="CA51" s="1669"/>
      <c r="CB51" s="1669"/>
      <c r="CC51" s="1669"/>
      <c r="CD51" s="1669"/>
      <c r="CE51" s="1669"/>
      <c r="CF51" s="1669"/>
      <c r="CG51" s="1670"/>
      <c r="CH51" s="372"/>
      <c r="CI51" s="368"/>
      <c r="CJ51" s="368"/>
      <c r="CK51" s="368"/>
      <c r="CL51" s="368"/>
      <c r="CM51" s="368"/>
    </row>
    <row r="52" spans="1:91" ht="12" customHeight="1">
      <c r="A52" s="368"/>
      <c r="B52" s="372"/>
      <c r="C52" s="1627"/>
      <c r="D52" s="1628"/>
      <c r="E52" s="1628"/>
      <c r="F52" s="1628"/>
      <c r="G52" s="1628"/>
      <c r="H52" s="1628"/>
      <c r="I52" s="1629"/>
      <c r="J52" s="1761"/>
      <c r="K52" s="1762"/>
      <c r="L52" s="1762"/>
      <c r="M52" s="1762"/>
      <c r="N52" s="1762"/>
      <c r="O52" s="1762"/>
      <c r="P52" s="1762"/>
      <c r="Q52" s="1762"/>
      <c r="R52" s="1762"/>
      <c r="S52" s="1762"/>
      <c r="T52" s="1762"/>
      <c r="U52" s="1762"/>
      <c r="V52" s="1762"/>
      <c r="W52" s="1763"/>
      <c r="X52" s="1627"/>
      <c r="Y52" s="1628"/>
      <c r="Z52" s="1628"/>
      <c r="AA52" s="1628"/>
      <c r="AB52" s="1628"/>
      <c r="AC52" s="1628"/>
      <c r="AD52" s="1629"/>
      <c r="AE52" s="1761"/>
      <c r="AF52" s="1762"/>
      <c r="AG52" s="1762"/>
      <c r="AH52" s="1762"/>
      <c r="AI52" s="1762"/>
      <c r="AJ52" s="1762"/>
      <c r="AK52" s="1762"/>
      <c r="AL52" s="1762"/>
      <c r="AM52" s="1762"/>
      <c r="AN52" s="1762"/>
      <c r="AO52" s="1762"/>
      <c r="AP52" s="1762"/>
      <c r="AQ52" s="1763"/>
      <c r="AR52" s="373"/>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424"/>
      <c r="BO52" s="426"/>
      <c r="BP52" s="1612" t="s">
        <v>809</v>
      </c>
      <c r="BQ52" s="1613"/>
      <c r="BR52" s="1613"/>
      <c r="BS52" s="1613"/>
      <c r="BT52" s="1613"/>
      <c r="BU52" s="1613"/>
      <c r="BV52" s="1614"/>
      <c r="BW52" s="1665"/>
      <c r="BX52" s="1666"/>
      <c r="BY52" s="1666"/>
      <c r="BZ52" s="1666"/>
      <c r="CA52" s="1666"/>
      <c r="CB52" s="1666"/>
      <c r="CC52" s="1666"/>
      <c r="CD52" s="1666"/>
      <c r="CE52" s="1666"/>
      <c r="CF52" s="1666"/>
      <c r="CG52" s="1667"/>
      <c r="CH52" s="372"/>
      <c r="CI52" s="368"/>
      <c r="CJ52" s="368"/>
      <c r="CK52" s="368"/>
      <c r="CL52" s="368"/>
      <c r="CM52" s="368"/>
    </row>
    <row r="53" spans="1:91" ht="12" customHeight="1">
      <c r="A53" s="368"/>
      <c r="B53" s="372"/>
      <c r="C53" s="1624" t="s">
        <v>781</v>
      </c>
      <c r="D53" s="1625"/>
      <c r="E53" s="1625"/>
      <c r="F53" s="1625"/>
      <c r="G53" s="1625"/>
      <c r="H53" s="1625"/>
      <c r="I53" s="1626"/>
      <c r="J53" s="1747"/>
      <c r="K53" s="1748"/>
      <c r="L53" s="1748"/>
      <c r="M53" s="1748"/>
      <c r="N53" s="1748"/>
      <c r="O53" s="1748"/>
      <c r="P53" s="1748"/>
      <c r="Q53" s="1748"/>
      <c r="R53" s="1748"/>
      <c r="S53" s="1748"/>
      <c r="T53" s="1748"/>
      <c r="U53" s="1748"/>
      <c r="V53" s="1748"/>
      <c r="W53" s="1749"/>
      <c r="X53" s="1624" t="s">
        <v>792</v>
      </c>
      <c r="Y53" s="1625"/>
      <c r="Z53" s="1625"/>
      <c r="AA53" s="1625"/>
      <c r="AB53" s="1625"/>
      <c r="AC53" s="1625"/>
      <c r="AD53" s="1626"/>
      <c r="AE53" s="1747"/>
      <c r="AF53" s="1748"/>
      <c r="AG53" s="1748"/>
      <c r="AH53" s="1748"/>
      <c r="AI53" s="1748"/>
      <c r="AJ53" s="1748"/>
      <c r="AK53" s="1748"/>
      <c r="AL53" s="1748"/>
      <c r="AM53" s="1748"/>
      <c r="AN53" s="1748"/>
      <c r="AO53" s="1748"/>
      <c r="AP53" s="1748"/>
      <c r="AQ53" s="1749"/>
      <c r="AR53" s="373"/>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7"/>
      <c r="BO53" s="389"/>
      <c r="BP53" s="1615"/>
      <c r="BQ53" s="1616"/>
      <c r="BR53" s="1616"/>
      <c r="BS53" s="1616"/>
      <c r="BT53" s="1616"/>
      <c r="BU53" s="1616"/>
      <c r="BV53" s="1617"/>
      <c r="BW53" s="1764"/>
      <c r="BX53" s="1765"/>
      <c r="BY53" s="1765"/>
      <c r="BZ53" s="1765"/>
      <c r="CA53" s="1765"/>
      <c r="CB53" s="1765"/>
      <c r="CC53" s="1765"/>
      <c r="CD53" s="1765"/>
      <c r="CE53" s="1765"/>
      <c r="CF53" s="1765"/>
      <c r="CG53" s="1766"/>
      <c r="CH53" s="372"/>
      <c r="CI53" s="368"/>
      <c r="CJ53" s="368"/>
      <c r="CK53" s="368"/>
      <c r="CL53" s="368"/>
      <c r="CM53" s="368"/>
    </row>
    <row r="54" spans="1:91" ht="12" customHeight="1">
      <c r="A54" s="368"/>
      <c r="B54" s="372"/>
      <c r="C54" s="1627"/>
      <c r="D54" s="1628"/>
      <c r="E54" s="1628"/>
      <c r="F54" s="1628"/>
      <c r="G54" s="1628"/>
      <c r="H54" s="1628"/>
      <c r="I54" s="1629"/>
      <c r="J54" s="1750"/>
      <c r="K54" s="1574"/>
      <c r="L54" s="1574"/>
      <c r="M54" s="1574"/>
      <c r="N54" s="1574"/>
      <c r="O54" s="1574"/>
      <c r="P54" s="1574"/>
      <c r="Q54" s="1574"/>
      <c r="R54" s="1574"/>
      <c r="S54" s="1574"/>
      <c r="T54" s="1574"/>
      <c r="U54" s="1574"/>
      <c r="V54" s="1574"/>
      <c r="W54" s="1751"/>
      <c r="X54" s="1627"/>
      <c r="Y54" s="1628"/>
      <c r="Z54" s="1628"/>
      <c r="AA54" s="1628"/>
      <c r="AB54" s="1628"/>
      <c r="AC54" s="1628"/>
      <c r="AD54" s="1629"/>
      <c r="AE54" s="1750"/>
      <c r="AF54" s="1574"/>
      <c r="AG54" s="1574"/>
      <c r="AH54" s="1574"/>
      <c r="AI54" s="1574"/>
      <c r="AJ54" s="1574"/>
      <c r="AK54" s="1574"/>
      <c r="AL54" s="1574"/>
      <c r="AM54" s="1574"/>
      <c r="AN54" s="1574"/>
      <c r="AO54" s="1574"/>
      <c r="AP54" s="1574"/>
      <c r="AQ54" s="1751"/>
      <c r="AR54" s="373"/>
      <c r="AS54" s="374"/>
      <c r="AT54" s="374"/>
      <c r="AU54" s="374"/>
      <c r="AV54" s="374"/>
      <c r="AW54" s="374"/>
      <c r="AX54" s="374"/>
      <c r="AY54" s="374"/>
      <c r="AZ54" s="374"/>
      <c r="BA54" s="374"/>
      <c r="BB54" s="374"/>
      <c r="BC54" s="374"/>
      <c r="BD54" s="374"/>
      <c r="BE54" s="374"/>
      <c r="BF54" s="374"/>
      <c r="BG54" s="374"/>
      <c r="BH54" s="374"/>
      <c r="BI54" s="374"/>
      <c r="BJ54" s="374"/>
      <c r="BK54" s="374"/>
      <c r="BL54" s="374"/>
      <c r="BM54" s="374"/>
      <c r="BN54" s="374"/>
      <c r="BO54" s="374"/>
      <c r="BP54" s="374"/>
      <c r="BQ54" s="374"/>
      <c r="BR54" s="374"/>
      <c r="BS54" s="374"/>
      <c r="BT54" s="374"/>
      <c r="BU54" s="374"/>
      <c r="BV54" s="374"/>
      <c r="BW54" s="374"/>
      <c r="BX54" s="374"/>
      <c r="BY54" s="374"/>
      <c r="BZ54" s="374"/>
      <c r="CA54" s="374"/>
      <c r="CB54" s="374"/>
      <c r="CC54" s="374"/>
      <c r="CD54" s="374"/>
      <c r="CE54" s="374"/>
      <c r="CF54" s="374"/>
      <c r="CG54" s="374"/>
      <c r="CH54" s="372"/>
      <c r="CI54" s="368"/>
      <c r="CJ54" s="368"/>
      <c r="CK54" s="368"/>
      <c r="CL54" s="368"/>
      <c r="CM54" s="368"/>
    </row>
    <row r="55" spans="1:91" ht="12" customHeight="1">
      <c r="A55" s="368"/>
      <c r="B55" s="372"/>
      <c r="C55" s="1773" t="s">
        <v>782</v>
      </c>
      <c r="D55" s="1774"/>
      <c r="E55" s="1774"/>
      <c r="F55" s="1774"/>
      <c r="G55" s="1774"/>
      <c r="H55" s="1774"/>
      <c r="I55" s="1775"/>
      <c r="J55" s="1767" t="s">
        <v>363</v>
      </c>
      <c r="K55" s="1768"/>
      <c r="L55" s="1768"/>
      <c r="M55" s="1768"/>
      <c r="N55" s="1768"/>
      <c r="O55" s="1768"/>
      <c r="P55" s="1768"/>
      <c r="Q55" s="1768"/>
      <c r="R55" s="1768"/>
      <c r="S55" s="1768"/>
      <c r="T55" s="1768"/>
      <c r="U55" s="1768"/>
      <c r="V55" s="1768"/>
      <c r="W55" s="1771"/>
      <c r="X55" s="1612" t="s">
        <v>784</v>
      </c>
      <c r="Y55" s="1613"/>
      <c r="Z55" s="1613"/>
      <c r="AA55" s="1613"/>
      <c r="AB55" s="1613"/>
      <c r="AC55" s="1613"/>
      <c r="AD55" s="1614"/>
      <c r="AE55" s="1747"/>
      <c r="AF55" s="1748"/>
      <c r="AG55" s="1748"/>
      <c r="AH55" s="1748"/>
      <c r="AI55" s="1748"/>
      <c r="AJ55" s="1748"/>
      <c r="AK55" s="1748"/>
      <c r="AL55" s="1748"/>
      <c r="AM55" s="1748"/>
      <c r="AN55" s="1748"/>
      <c r="AO55" s="1748"/>
      <c r="AP55" s="1748"/>
      <c r="AQ55" s="1749"/>
      <c r="AR55" s="373"/>
      <c r="AS55" s="1675" t="s">
        <v>683</v>
      </c>
      <c r="AT55" s="1654"/>
      <c r="AU55" s="1654"/>
      <c r="AV55" s="1654"/>
      <c r="AW55" s="1654"/>
      <c r="AX55" s="1654"/>
      <c r="AY55" s="1654"/>
      <c r="AZ55" s="1655"/>
      <c r="BA55" s="1583" t="s">
        <v>813</v>
      </c>
      <c r="BB55" s="1584"/>
      <c r="BC55" s="1584"/>
      <c r="BD55" s="1584"/>
      <c r="BE55" s="1584"/>
      <c r="BF55" s="1585"/>
      <c r="BG55" s="1675" t="s">
        <v>814</v>
      </c>
      <c r="BH55" s="1654"/>
      <c r="BI55" s="1654"/>
      <c r="BJ55" s="1654"/>
      <c r="BK55" s="1654"/>
      <c r="BL55" s="1654"/>
      <c r="BM55" s="1654"/>
      <c r="BN55" s="1655"/>
      <c r="BO55" s="1583" t="s">
        <v>813</v>
      </c>
      <c r="BP55" s="1584"/>
      <c r="BQ55" s="1584"/>
      <c r="BR55" s="1584"/>
      <c r="BS55" s="1584"/>
      <c r="BT55" s="1585"/>
      <c r="BU55" s="1675" t="s">
        <v>734</v>
      </c>
      <c r="BV55" s="1654"/>
      <c r="BW55" s="1654"/>
      <c r="BX55" s="1654"/>
      <c r="BY55" s="1654"/>
      <c r="BZ55" s="1654"/>
      <c r="CA55" s="1654"/>
      <c r="CB55" s="1655"/>
      <c r="CC55" s="1583" t="s">
        <v>813</v>
      </c>
      <c r="CD55" s="1584"/>
      <c r="CE55" s="1584"/>
      <c r="CF55" s="1584"/>
      <c r="CG55" s="1585"/>
      <c r="CH55" s="372"/>
      <c r="CI55" s="368"/>
      <c r="CJ55" s="368"/>
      <c r="CK55" s="368"/>
      <c r="CL55" s="368"/>
      <c r="CM55" s="368"/>
    </row>
    <row r="56" spans="1:91" ht="12" customHeight="1">
      <c r="A56" s="368"/>
      <c r="B56" s="372"/>
      <c r="C56" s="1776"/>
      <c r="D56" s="1777"/>
      <c r="E56" s="1777"/>
      <c r="F56" s="1777"/>
      <c r="G56" s="1777"/>
      <c r="H56" s="1777"/>
      <c r="I56" s="1778"/>
      <c r="J56" s="1769"/>
      <c r="K56" s="1770"/>
      <c r="L56" s="1770"/>
      <c r="M56" s="1770"/>
      <c r="N56" s="1770"/>
      <c r="O56" s="1770"/>
      <c r="P56" s="1770"/>
      <c r="Q56" s="1770"/>
      <c r="R56" s="1770"/>
      <c r="S56" s="1770"/>
      <c r="T56" s="1770"/>
      <c r="U56" s="1770"/>
      <c r="V56" s="1770"/>
      <c r="W56" s="1772"/>
      <c r="X56" s="1615"/>
      <c r="Y56" s="1616"/>
      <c r="Z56" s="1616"/>
      <c r="AA56" s="1616"/>
      <c r="AB56" s="1616"/>
      <c r="AC56" s="1616"/>
      <c r="AD56" s="1617"/>
      <c r="AE56" s="1750"/>
      <c r="AF56" s="1574"/>
      <c r="AG56" s="1574"/>
      <c r="AH56" s="1574"/>
      <c r="AI56" s="1574"/>
      <c r="AJ56" s="1574"/>
      <c r="AK56" s="1574"/>
      <c r="AL56" s="1574"/>
      <c r="AM56" s="1574"/>
      <c r="AN56" s="1574"/>
      <c r="AO56" s="1574"/>
      <c r="AP56" s="1574"/>
      <c r="AQ56" s="1751"/>
      <c r="AR56" s="373"/>
      <c r="AS56" s="1676"/>
      <c r="AT56" s="1656"/>
      <c r="AU56" s="1656"/>
      <c r="AV56" s="1656"/>
      <c r="AW56" s="1656"/>
      <c r="AX56" s="1656"/>
      <c r="AY56" s="1656"/>
      <c r="AZ56" s="1657"/>
      <c r="BA56" s="1678"/>
      <c r="BB56" s="1639"/>
      <c r="BC56" s="1639"/>
      <c r="BD56" s="1639"/>
      <c r="BE56" s="1639"/>
      <c r="BF56" s="1679"/>
      <c r="BG56" s="1676"/>
      <c r="BH56" s="1656"/>
      <c r="BI56" s="1656"/>
      <c r="BJ56" s="1656"/>
      <c r="BK56" s="1656"/>
      <c r="BL56" s="1656"/>
      <c r="BM56" s="1656"/>
      <c r="BN56" s="1657"/>
      <c r="BO56" s="1678"/>
      <c r="BP56" s="1639"/>
      <c r="BQ56" s="1639"/>
      <c r="BR56" s="1639"/>
      <c r="BS56" s="1639"/>
      <c r="BT56" s="1679"/>
      <c r="BU56" s="1676"/>
      <c r="BV56" s="1656"/>
      <c r="BW56" s="1656"/>
      <c r="BX56" s="1656"/>
      <c r="BY56" s="1656"/>
      <c r="BZ56" s="1656"/>
      <c r="CA56" s="1656"/>
      <c r="CB56" s="1657"/>
      <c r="CC56" s="1678"/>
      <c r="CD56" s="1639"/>
      <c r="CE56" s="1639"/>
      <c r="CF56" s="1639"/>
      <c r="CG56" s="1679"/>
      <c r="CH56" s="372"/>
      <c r="CI56" s="368"/>
      <c r="CJ56" s="368"/>
      <c r="CK56" s="368"/>
      <c r="CL56" s="368"/>
      <c r="CM56" s="368"/>
    </row>
    <row r="57" spans="1:91" ht="12" customHeight="1">
      <c r="A57" s="368"/>
      <c r="B57" s="372"/>
      <c r="C57" s="1773" t="s">
        <v>298</v>
      </c>
      <c r="D57" s="1774"/>
      <c r="E57" s="1774"/>
      <c r="F57" s="1774"/>
      <c r="G57" s="1774"/>
      <c r="H57" s="1774"/>
      <c r="I57" s="1775"/>
      <c r="J57" s="403"/>
      <c r="K57" s="409"/>
      <c r="L57" s="409"/>
      <c r="M57" s="409"/>
      <c r="N57" s="409"/>
      <c r="O57" s="409"/>
      <c r="P57" s="409"/>
      <c r="Q57" s="409"/>
      <c r="R57" s="409"/>
      <c r="S57" s="409"/>
      <c r="T57" s="409"/>
      <c r="U57" s="409"/>
      <c r="V57" s="409"/>
      <c r="W57" s="423"/>
      <c r="X57" s="1612" t="s">
        <v>784</v>
      </c>
      <c r="Y57" s="1613"/>
      <c r="Z57" s="1613"/>
      <c r="AA57" s="1613"/>
      <c r="AB57" s="1613"/>
      <c r="AC57" s="1613"/>
      <c r="AD57" s="1614"/>
      <c r="AE57" s="1758"/>
      <c r="AF57" s="1759"/>
      <c r="AG57" s="1759"/>
      <c r="AH57" s="1759"/>
      <c r="AI57" s="1759"/>
      <c r="AJ57" s="1759"/>
      <c r="AK57" s="1759"/>
      <c r="AL57" s="1759"/>
      <c r="AM57" s="1759"/>
      <c r="AN57" s="1759"/>
      <c r="AO57" s="1759"/>
      <c r="AP57" s="1759"/>
      <c r="AQ57" s="1760"/>
      <c r="AR57" s="374"/>
      <c r="AS57" s="1677"/>
      <c r="AT57" s="1658"/>
      <c r="AU57" s="1658"/>
      <c r="AV57" s="1658"/>
      <c r="AW57" s="1658"/>
      <c r="AX57" s="1658"/>
      <c r="AY57" s="1658"/>
      <c r="AZ57" s="1659"/>
      <c r="BA57" s="1586"/>
      <c r="BB57" s="1587"/>
      <c r="BC57" s="1587"/>
      <c r="BD57" s="1587"/>
      <c r="BE57" s="1587"/>
      <c r="BF57" s="1588"/>
      <c r="BG57" s="1677"/>
      <c r="BH57" s="1658"/>
      <c r="BI57" s="1658"/>
      <c r="BJ57" s="1658"/>
      <c r="BK57" s="1658"/>
      <c r="BL57" s="1658"/>
      <c r="BM57" s="1658"/>
      <c r="BN57" s="1659"/>
      <c r="BO57" s="1586"/>
      <c r="BP57" s="1587"/>
      <c r="BQ57" s="1587"/>
      <c r="BR57" s="1587"/>
      <c r="BS57" s="1587"/>
      <c r="BT57" s="1588"/>
      <c r="BU57" s="1677"/>
      <c r="BV57" s="1658"/>
      <c r="BW57" s="1658"/>
      <c r="BX57" s="1658"/>
      <c r="BY57" s="1658"/>
      <c r="BZ57" s="1658"/>
      <c r="CA57" s="1658"/>
      <c r="CB57" s="1659"/>
      <c r="CC57" s="1586"/>
      <c r="CD57" s="1587"/>
      <c r="CE57" s="1587"/>
      <c r="CF57" s="1587"/>
      <c r="CG57" s="1588"/>
      <c r="CH57" s="372"/>
      <c r="CI57" s="368"/>
      <c r="CJ57" s="368"/>
      <c r="CK57" s="368"/>
      <c r="CL57" s="368"/>
      <c r="CM57" s="368"/>
    </row>
    <row r="58" spans="1:91" ht="12" customHeight="1">
      <c r="A58" s="368"/>
      <c r="B58" s="372"/>
      <c r="C58" s="1776"/>
      <c r="D58" s="1777"/>
      <c r="E58" s="1777"/>
      <c r="F58" s="1777"/>
      <c r="G58" s="1777"/>
      <c r="H58" s="1777"/>
      <c r="I58" s="1778"/>
      <c r="J58" s="403"/>
      <c r="K58" s="409"/>
      <c r="L58" s="409"/>
      <c r="M58" s="409"/>
      <c r="N58" s="409"/>
      <c r="O58" s="409"/>
      <c r="P58" s="409"/>
      <c r="Q58" s="409"/>
      <c r="R58" s="409"/>
      <c r="S58" s="409"/>
      <c r="T58" s="409"/>
      <c r="U58" s="409"/>
      <c r="V58" s="409"/>
      <c r="W58" s="423"/>
      <c r="X58" s="1615"/>
      <c r="Y58" s="1616"/>
      <c r="Z58" s="1616"/>
      <c r="AA58" s="1616"/>
      <c r="AB58" s="1616"/>
      <c r="AC58" s="1616"/>
      <c r="AD58" s="1617"/>
      <c r="AE58" s="1761"/>
      <c r="AF58" s="1762"/>
      <c r="AG58" s="1762"/>
      <c r="AH58" s="1762"/>
      <c r="AI58" s="1762"/>
      <c r="AJ58" s="1762"/>
      <c r="AK58" s="1762"/>
      <c r="AL58" s="1762"/>
      <c r="AM58" s="1762"/>
      <c r="AN58" s="1762"/>
      <c r="AO58" s="1762"/>
      <c r="AP58" s="1762"/>
      <c r="AQ58" s="1763"/>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4"/>
      <c r="BW58" s="374"/>
      <c r="BX58" s="374"/>
      <c r="BY58" s="374"/>
      <c r="BZ58" s="374"/>
      <c r="CA58" s="374"/>
      <c r="CB58" s="374"/>
      <c r="CC58" s="374"/>
      <c r="CD58" s="374"/>
      <c r="CE58" s="374"/>
      <c r="CF58" s="374"/>
      <c r="CG58" s="374"/>
      <c r="CH58" s="372"/>
      <c r="CI58" s="368"/>
      <c r="CJ58" s="368"/>
      <c r="CK58" s="368"/>
      <c r="CL58" s="368"/>
      <c r="CM58" s="368"/>
    </row>
    <row r="59" spans="1:91" ht="12" customHeight="1">
      <c r="A59" s="368"/>
      <c r="B59" s="372"/>
      <c r="C59" s="1624" t="s">
        <v>187</v>
      </c>
      <c r="D59" s="1625"/>
      <c r="E59" s="1625"/>
      <c r="F59" s="1625"/>
      <c r="G59" s="1625"/>
      <c r="H59" s="1625"/>
      <c r="I59" s="1626"/>
      <c r="J59" s="1780"/>
      <c r="K59" s="1781"/>
      <c r="L59" s="1781"/>
      <c r="M59" s="1781"/>
      <c r="N59" s="1781"/>
      <c r="O59" s="1781"/>
      <c r="P59" s="1781"/>
      <c r="Q59" s="1781"/>
      <c r="R59" s="1781"/>
      <c r="S59" s="1781"/>
      <c r="T59" s="1781"/>
      <c r="U59" s="1781"/>
      <c r="V59" s="1781"/>
      <c r="W59" s="1782"/>
      <c r="X59" s="1624" t="s">
        <v>187</v>
      </c>
      <c r="Y59" s="1625"/>
      <c r="Z59" s="1625"/>
      <c r="AA59" s="1625"/>
      <c r="AB59" s="1625"/>
      <c r="AC59" s="1625"/>
      <c r="AD59" s="1626"/>
      <c r="AE59" s="1758"/>
      <c r="AF59" s="1759"/>
      <c r="AG59" s="1759"/>
      <c r="AH59" s="1759"/>
      <c r="AI59" s="1759"/>
      <c r="AJ59" s="1759"/>
      <c r="AK59" s="1759"/>
      <c r="AL59" s="1759"/>
      <c r="AM59" s="1759"/>
      <c r="AN59" s="1759"/>
      <c r="AO59" s="1759"/>
      <c r="AP59" s="1759"/>
      <c r="AQ59" s="1760"/>
      <c r="AR59" s="373"/>
      <c r="AS59" s="1647" t="s">
        <v>826</v>
      </c>
      <c r="AT59" s="1647"/>
      <c r="AU59" s="1647"/>
      <c r="AV59" s="1648" t="s">
        <v>25</v>
      </c>
      <c r="AW59" s="1648"/>
      <c r="AX59" s="1648"/>
      <c r="AY59" s="1648"/>
      <c r="AZ59" s="1648"/>
      <c r="BA59" s="1648"/>
      <c r="BB59" s="1648"/>
      <c r="BC59" s="1648"/>
      <c r="BD59" s="1648"/>
      <c r="BE59" s="1648"/>
      <c r="BF59" s="1648"/>
      <c r="BG59" s="1648"/>
      <c r="BH59" s="1648"/>
      <c r="BI59" s="1648"/>
      <c r="BJ59" s="1648"/>
      <c r="BK59" s="1648"/>
      <c r="BL59" s="1648"/>
      <c r="BM59" s="1648"/>
      <c r="BN59" s="1648"/>
      <c r="BO59" s="1648"/>
      <c r="BP59" s="1648"/>
      <c r="BQ59" s="1648"/>
      <c r="BR59" s="1648"/>
      <c r="BS59" s="1648"/>
      <c r="BT59" s="1648"/>
      <c r="BU59" s="1648"/>
      <c r="BV59" s="1648"/>
      <c r="BW59" s="1648"/>
      <c r="BX59" s="1648"/>
      <c r="BY59" s="1648"/>
      <c r="BZ59" s="1648"/>
      <c r="CA59" s="1648"/>
      <c r="CB59" s="1648"/>
      <c r="CC59" s="1648"/>
      <c r="CD59" s="1648"/>
      <c r="CE59" s="1648"/>
      <c r="CF59" s="1648"/>
      <c r="CG59" s="1648"/>
      <c r="CH59" s="372"/>
      <c r="CI59" s="368"/>
      <c r="CJ59" s="368"/>
      <c r="CK59" s="368"/>
      <c r="CL59" s="368"/>
      <c r="CM59" s="368"/>
    </row>
    <row r="60" spans="1:91" ht="12" customHeight="1">
      <c r="A60" s="368"/>
      <c r="B60" s="372"/>
      <c r="C60" s="1694"/>
      <c r="D60" s="1695"/>
      <c r="E60" s="1695"/>
      <c r="F60" s="1695"/>
      <c r="G60" s="1695"/>
      <c r="H60" s="1695"/>
      <c r="I60" s="1696"/>
      <c r="J60" s="1783"/>
      <c r="K60" s="1784"/>
      <c r="L60" s="1784"/>
      <c r="M60" s="1784"/>
      <c r="N60" s="1784"/>
      <c r="O60" s="1784"/>
      <c r="P60" s="1784"/>
      <c r="Q60" s="1784"/>
      <c r="R60" s="1784"/>
      <c r="S60" s="1784"/>
      <c r="T60" s="1784"/>
      <c r="U60" s="1784"/>
      <c r="V60" s="1784"/>
      <c r="W60" s="1785"/>
      <c r="X60" s="1694"/>
      <c r="Y60" s="1695"/>
      <c r="Z60" s="1695"/>
      <c r="AA60" s="1695"/>
      <c r="AB60" s="1695"/>
      <c r="AC60" s="1695"/>
      <c r="AD60" s="1696"/>
      <c r="AE60" s="1761"/>
      <c r="AF60" s="1762"/>
      <c r="AG60" s="1762"/>
      <c r="AH60" s="1762"/>
      <c r="AI60" s="1762"/>
      <c r="AJ60" s="1762"/>
      <c r="AK60" s="1762"/>
      <c r="AL60" s="1762"/>
      <c r="AM60" s="1762"/>
      <c r="AN60" s="1762"/>
      <c r="AO60" s="1762"/>
      <c r="AP60" s="1762"/>
      <c r="AQ60" s="1763"/>
      <c r="AR60" s="373"/>
      <c r="AS60" s="1647" t="s">
        <v>736</v>
      </c>
      <c r="AT60" s="1647"/>
      <c r="AU60" s="1647"/>
      <c r="AV60" s="1786" t="s">
        <v>827</v>
      </c>
      <c r="AW60" s="1786"/>
      <c r="AX60" s="1786"/>
      <c r="AY60" s="1786"/>
      <c r="AZ60" s="1786"/>
      <c r="BA60" s="1786"/>
      <c r="BB60" s="1786"/>
      <c r="BC60" s="1786"/>
      <c r="BD60" s="1786"/>
      <c r="BE60" s="1786"/>
      <c r="BF60" s="1786"/>
      <c r="BG60" s="1786"/>
      <c r="BH60" s="1786"/>
      <c r="BI60" s="1786"/>
      <c r="BJ60" s="1786"/>
      <c r="BK60" s="1786"/>
      <c r="BL60" s="1786"/>
      <c r="BM60" s="1786"/>
      <c r="BN60" s="1786"/>
      <c r="BO60" s="1786"/>
      <c r="BP60" s="1786"/>
      <c r="BQ60" s="1786"/>
      <c r="BR60" s="1786"/>
      <c r="BS60" s="1786"/>
      <c r="BT60" s="1786"/>
      <c r="BU60" s="1786"/>
      <c r="BV60" s="1786"/>
      <c r="BW60" s="1786"/>
      <c r="BX60" s="1786"/>
      <c r="BY60" s="1786"/>
      <c r="BZ60" s="1786"/>
      <c r="CA60" s="1786"/>
      <c r="CB60" s="1786"/>
      <c r="CC60" s="1786"/>
      <c r="CD60" s="1786"/>
      <c r="CE60" s="1786"/>
      <c r="CF60" s="1786"/>
      <c r="CG60" s="1786"/>
      <c r="CH60" s="372"/>
      <c r="CI60" s="368"/>
      <c r="CJ60" s="368"/>
      <c r="CK60" s="368"/>
      <c r="CL60" s="368"/>
      <c r="CM60" s="368"/>
    </row>
    <row r="61" spans="1:91" ht="12" customHeight="1">
      <c r="A61" s="368"/>
      <c r="B61" s="372"/>
      <c r="C61" s="383"/>
      <c r="D61" s="373"/>
      <c r="E61" s="1787" t="s">
        <v>784</v>
      </c>
      <c r="F61" s="1735"/>
      <c r="G61" s="1735"/>
      <c r="H61" s="1735"/>
      <c r="I61" s="1788"/>
      <c r="J61" s="1758"/>
      <c r="K61" s="1759"/>
      <c r="L61" s="1759"/>
      <c r="M61" s="1759"/>
      <c r="N61" s="1759"/>
      <c r="O61" s="1759"/>
      <c r="P61" s="1759"/>
      <c r="Q61" s="1759"/>
      <c r="R61" s="1759"/>
      <c r="S61" s="1759"/>
      <c r="T61" s="1759"/>
      <c r="U61" s="1759"/>
      <c r="V61" s="1759"/>
      <c r="W61" s="1760"/>
      <c r="X61" s="383"/>
      <c r="Y61" s="373"/>
      <c r="Z61" s="1787" t="s">
        <v>784</v>
      </c>
      <c r="AA61" s="1735"/>
      <c r="AB61" s="1735"/>
      <c r="AC61" s="1735"/>
      <c r="AD61" s="1788"/>
      <c r="AE61" s="1758"/>
      <c r="AF61" s="1759"/>
      <c r="AG61" s="1759"/>
      <c r="AH61" s="1759"/>
      <c r="AI61" s="1759"/>
      <c r="AJ61" s="1759"/>
      <c r="AK61" s="1759"/>
      <c r="AL61" s="1759"/>
      <c r="AM61" s="1759"/>
      <c r="AN61" s="1759"/>
      <c r="AO61" s="1759"/>
      <c r="AP61" s="1759"/>
      <c r="AQ61" s="1760"/>
      <c r="AR61" s="373"/>
      <c r="AS61" s="374"/>
      <c r="AT61" s="374"/>
      <c r="AU61" s="374"/>
      <c r="AV61" s="1786"/>
      <c r="AW61" s="1786"/>
      <c r="AX61" s="1786"/>
      <c r="AY61" s="1786"/>
      <c r="AZ61" s="1786"/>
      <c r="BA61" s="1786"/>
      <c r="BB61" s="1786"/>
      <c r="BC61" s="1786"/>
      <c r="BD61" s="1786"/>
      <c r="BE61" s="1786"/>
      <c r="BF61" s="1786"/>
      <c r="BG61" s="1786"/>
      <c r="BH61" s="1786"/>
      <c r="BI61" s="1786"/>
      <c r="BJ61" s="1786"/>
      <c r="BK61" s="1786"/>
      <c r="BL61" s="1786"/>
      <c r="BM61" s="1786"/>
      <c r="BN61" s="1786"/>
      <c r="BO61" s="1786"/>
      <c r="BP61" s="1786"/>
      <c r="BQ61" s="1786"/>
      <c r="BR61" s="1786"/>
      <c r="BS61" s="1786"/>
      <c r="BT61" s="1786"/>
      <c r="BU61" s="1786"/>
      <c r="BV61" s="1786"/>
      <c r="BW61" s="1786"/>
      <c r="BX61" s="1786"/>
      <c r="BY61" s="1786"/>
      <c r="BZ61" s="1786"/>
      <c r="CA61" s="1786"/>
      <c r="CB61" s="1786"/>
      <c r="CC61" s="1786"/>
      <c r="CD61" s="1786"/>
      <c r="CE61" s="1786"/>
      <c r="CF61" s="1786"/>
      <c r="CG61" s="1786"/>
      <c r="CH61" s="372"/>
      <c r="CI61" s="368"/>
      <c r="CJ61" s="368"/>
      <c r="CK61" s="368"/>
      <c r="CL61" s="368"/>
      <c r="CM61" s="368"/>
    </row>
    <row r="62" spans="1:91" ht="12" customHeight="1">
      <c r="A62" s="368"/>
      <c r="B62" s="372"/>
      <c r="C62" s="383"/>
      <c r="D62" s="373"/>
      <c r="E62" s="1789"/>
      <c r="F62" s="1736"/>
      <c r="G62" s="1736"/>
      <c r="H62" s="1736"/>
      <c r="I62" s="1790"/>
      <c r="J62" s="1761"/>
      <c r="K62" s="1762"/>
      <c r="L62" s="1762"/>
      <c r="M62" s="1762"/>
      <c r="N62" s="1762"/>
      <c r="O62" s="1762"/>
      <c r="P62" s="1762"/>
      <c r="Q62" s="1762"/>
      <c r="R62" s="1762"/>
      <c r="S62" s="1762"/>
      <c r="T62" s="1762"/>
      <c r="U62" s="1762"/>
      <c r="V62" s="1762"/>
      <c r="W62" s="1763"/>
      <c r="X62" s="383"/>
      <c r="Y62" s="373"/>
      <c r="Z62" s="1789"/>
      <c r="AA62" s="1736"/>
      <c r="AB62" s="1736"/>
      <c r="AC62" s="1736"/>
      <c r="AD62" s="1790"/>
      <c r="AE62" s="1761"/>
      <c r="AF62" s="1762"/>
      <c r="AG62" s="1762"/>
      <c r="AH62" s="1762"/>
      <c r="AI62" s="1762"/>
      <c r="AJ62" s="1762"/>
      <c r="AK62" s="1762"/>
      <c r="AL62" s="1762"/>
      <c r="AM62" s="1762"/>
      <c r="AN62" s="1762"/>
      <c r="AO62" s="1762"/>
      <c r="AP62" s="1762"/>
      <c r="AQ62" s="1763"/>
      <c r="AR62" s="373"/>
      <c r="AS62" s="1647" t="s">
        <v>828</v>
      </c>
      <c r="AT62" s="1647"/>
      <c r="AU62" s="1647"/>
      <c r="AV62" s="1791" t="s">
        <v>274</v>
      </c>
      <c r="AW62" s="1791"/>
      <c r="AX62" s="1791"/>
      <c r="AY62" s="1791"/>
      <c r="AZ62" s="1791"/>
      <c r="BA62" s="1791"/>
      <c r="BB62" s="1791"/>
      <c r="BC62" s="1791"/>
      <c r="BD62" s="1791"/>
      <c r="BE62" s="1791"/>
      <c r="BF62" s="1791"/>
      <c r="BG62" s="1791"/>
      <c r="BH62" s="1791"/>
      <c r="BI62" s="1791"/>
      <c r="BJ62" s="1791"/>
      <c r="BK62" s="1791"/>
      <c r="BL62" s="1791"/>
      <c r="BM62" s="1791"/>
      <c r="BN62" s="1791"/>
      <c r="BO62" s="1791"/>
      <c r="BP62" s="1791"/>
      <c r="BQ62" s="1791"/>
      <c r="BR62" s="1791"/>
      <c r="BS62" s="1791"/>
      <c r="BT62" s="1791"/>
      <c r="BU62" s="1791"/>
      <c r="BV62" s="1791"/>
      <c r="BW62" s="1791"/>
      <c r="BX62" s="1791"/>
      <c r="BY62" s="1791"/>
      <c r="BZ62" s="1791"/>
      <c r="CA62" s="1791"/>
      <c r="CB62" s="1791"/>
      <c r="CC62" s="1791"/>
      <c r="CD62" s="1791"/>
      <c r="CE62" s="1791"/>
      <c r="CF62" s="1791"/>
      <c r="CG62" s="1791"/>
      <c r="CH62" s="372"/>
      <c r="CI62" s="368"/>
      <c r="CJ62" s="368"/>
      <c r="CK62" s="368"/>
      <c r="CL62" s="368"/>
      <c r="CM62" s="368"/>
    </row>
    <row r="63" spans="1:91" ht="12" customHeight="1">
      <c r="A63" s="368"/>
      <c r="B63" s="372"/>
      <c r="C63" s="383"/>
      <c r="D63" s="373"/>
      <c r="E63" s="1792" t="s">
        <v>625</v>
      </c>
      <c r="F63" s="1718"/>
      <c r="G63" s="1718"/>
      <c r="H63" s="1718"/>
      <c r="I63" s="1793"/>
      <c r="J63" s="1758"/>
      <c r="K63" s="1759"/>
      <c r="L63" s="1759"/>
      <c r="M63" s="1759"/>
      <c r="N63" s="1759"/>
      <c r="O63" s="1759"/>
      <c r="P63" s="1759"/>
      <c r="Q63" s="1759"/>
      <c r="R63" s="1759"/>
      <c r="S63" s="1759"/>
      <c r="T63" s="1759"/>
      <c r="U63" s="1759"/>
      <c r="V63" s="1759"/>
      <c r="W63" s="1760"/>
      <c r="X63" s="383"/>
      <c r="Y63" s="373"/>
      <c r="Z63" s="1792" t="s">
        <v>625</v>
      </c>
      <c r="AA63" s="1718"/>
      <c r="AB63" s="1718"/>
      <c r="AC63" s="1718"/>
      <c r="AD63" s="1793"/>
      <c r="AE63" s="1758"/>
      <c r="AF63" s="1759"/>
      <c r="AG63" s="1759"/>
      <c r="AH63" s="1759"/>
      <c r="AI63" s="1759"/>
      <c r="AJ63" s="1759"/>
      <c r="AK63" s="1759"/>
      <c r="AL63" s="1759"/>
      <c r="AM63" s="1759"/>
      <c r="AN63" s="1759"/>
      <c r="AO63" s="1759"/>
      <c r="AP63" s="1759"/>
      <c r="AQ63" s="1760"/>
      <c r="AR63" s="373"/>
      <c r="AS63" s="374"/>
      <c r="AT63" s="374"/>
      <c r="AU63" s="374"/>
      <c r="AV63" s="1791"/>
      <c r="AW63" s="1791"/>
      <c r="AX63" s="1791"/>
      <c r="AY63" s="1791"/>
      <c r="AZ63" s="1791"/>
      <c r="BA63" s="1791"/>
      <c r="BB63" s="1791"/>
      <c r="BC63" s="1791"/>
      <c r="BD63" s="1791"/>
      <c r="BE63" s="1791"/>
      <c r="BF63" s="1791"/>
      <c r="BG63" s="1791"/>
      <c r="BH63" s="1791"/>
      <c r="BI63" s="1791"/>
      <c r="BJ63" s="1791"/>
      <c r="BK63" s="1791"/>
      <c r="BL63" s="1791"/>
      <c r="BM63" s="1791"/>
      <c r="BN63" s="1791"/>
      <c r="BO63" s="1791"/>
      <c r="BP63" s="1791"/>
      <c r="BQ63" s="1791"/>
      <c r="BR63" s="1791"/>
      <c r="BS63" s="1791"/>
      <c r="BT63" s="1791"/>
      <c r="BU63" s="1791"/>
      <c r="BV63" s="1791"/>
      <c r="BW63" s="1791"/>
      <c r="BX63" s="1791"/>
      <c r="BY63" s="1791"/>
      <c r="BZ63" s="1791"/>
      <c r="CA63" s="1791"/>
      <c r="CB63" s="1791"/>
      <c r="CC63" s="1791"/>
      <c r="CD63" s="1791"/>
      <c r="CE63" s="1791"/>
      <c r="CF63" s="1791"/>
      <c r="CG63" s="1791"/>
      <c r="CH63" s="372"/>
      <c r="CI63" s="368"/>
      <c r="CJ63" s="368"/>
      <c r="CK63" s="368"/>
      <c r="CL63" s="368"/>
      <c r="CM63" s="368"/>
    </row>
    <row r="64" spans="1:91" ht="12" customHeight="1">
      <c r="A64" s="368"/>
      <c r="B64" s="372"/>
      <c r="C64" s="384"/>
      <c r="D64" s="391"/>
      <c r="E64" s="1794"/>
      <c r="F64" s="1720"/>
      <c r="G64" s="1720"/>
      <c r="H64" s="1720"/>
      <c r="I64" s="1795"/>
      <c r="J64" s="1761"/>
      <c r="K64" s="1762"/>
      <c r="L64" s="1762"/>
      <c r="M64" s="1762"/>
      <c r="N64" s="1762"/>
      <c r="O64" s="1762"/>
      <c r="P64" s="1762"/>
      <c r="Q64" s="1762"/>
      <c r="R64" s="1762"/>
      <c r="S64" s="1762"/>
      <c r="T64" s="1762"/>
      <c r="U64" s="1762"/>
      <c r="V64" s="1762"/>
      <c r="W64" s="1763"/>
      <c r="X64" s="384"/>
      <c r="Y64" s="391"/>
      <c r="Z64" s="1794"/>
      <c r="AA64" s="1720"/>
      <c r="AB64" s="1720"/>
      <c r="AC64" s="1720"/>
      <c r="AD64" s="1795"/>
      <c r="AE64" s="1761"/>
      <c r="AF64" s="1762"/>
      <c r="AG64" s="1762"/>
      <c r="AH64" s="1762"/>
      <c r="AI64" s="1762"/>
      <c r="AJ64" s="1762"/>
      <c r="AK64" s="1762"/>
      <c r="AL64" s="1762"/>
      <c r="AM64" s="1762"/>
      <c r="AN64" s="1762"/>
      <c r="AO64" s="1762"/>
      <c r="AP64" s="1762"/>
      <c r="AQ64" s="1763"/>
      <c r="AR64" s="373"/>
      <c r="AS64" s="1647" t="s">
        <v>829</v>
      </c>
      <c r="AT64" s="1647"/>
      <c r="AU64" s="1647"/>
      <c r="AV64" s="1680" t="s">
        <v>292</v>
      </c>
      <c r="AW64" s="1680"/>
      <c r="AX64" s="1680"/>
      <c r="AY64" s="1680"/>
      <c r="AZ64" s="1680"/>
      <c r="BA64" s="1680"/>
      <c r="BB64" s="1680"/>
      <c r="BC64" s="1680"/>
      <c r="BD64" s="1680"/>
      <c r="BE64" s="1680"/>
      <c r="BF64" s="1680"/>
      <c r="BG64" s="1680"/>
      <c r="BH64" s="1680"/>
      <c r="BI64" s="1680"/>
      <c r="BJ64" s="1680"/>
      <c r="BK64" s="1680"/>
      <c r="BL64" s="1680"/>
      <c r="BM64" s="1680"/>
      <c r="BN64" s="1680"/>
      <c r="BO64" s="1680"/>
      <c r="BP64" s="1680"/>
      <c r="BQ64" s="1680"/>
      <c r="BR64" s="1680"/>
      <c r="BS64" s="1680"/>
      <c r="BT64" s="1680"/>
      <c r="BU64" s="1680"/>
      <c r="BV64" s="1680"/>
      <c r="BW64" s="1680"/>
      <c r="BX64" s="1680"/>
      <c r="BY64" s="1680"/>
      <c r="BZ64" s="1680"/>
      <c r="CA64" s="1680"/>
      <c r="CB64" s="1680"/>
      <c r="CC64" s="1680"/>
      <c r="CD64" s="1680"/>
      <c r="CE64" s="1680"/>
      <c r="CF64" s="1680"/>
      <c r="CG64" s="1680"/>
      <c r="CH64" s="372"/>
      <c r="CI64" s="368"/>
      <c r="CJ64" s="368"/>
      <c r="CK64" s="368"/>
      <c r="CL64" s="368"/>
      <c r="CM64" s="368"/>
    </row>
    <row r="65" spans="1:91" ht="12" customHeight="1">
      <c r="A65" s="368"/>
      <c r="B65" s="372"/>
      <c r="C65" s="373"/>
      <c r="D65" s="373"/>
      <c r="E65" s="392"/>
      <c r="F65" s="392"/>
      <c r="G65" s="392"/>
      <c r="H65" s="392"/>
      <c r="I65" s="392"/>
      <c r="J65" s="376"/>
      <c r="K65" s="376"/>
      <c r="L65" s="376"/>
      <c r="M65" s="376"/>
      <c r="N65" s="376"/>
      <c r="O65" s="376"/>
      <c r="P65" s="376"/>
      <c r="Q65" s="376"/>
      <c r="R65" s="376"/>
      <c r="S65" s="376"/>
      <c r="T65" s="376"/>
      <c r="U65" s="376"/>
      <c r="V65" s="376"/>
      <c r="W65" s="376"/>
      <c r="X65" s="376"/>
      <c r="Y65" s="376"/>
      <c r="Z65" s="427"/>
      <c r="AA65" s="427"/>
      <c r="AB65" s="427"/>
      <c r="AC65" s="427"/>
      <c r="AD65" s="427"/>
      <c r="AE65" s="376"/>
      <c r="AF65" s="376"/>
      <c r="AG65" s="376"/>
      <c r="AH65" s="376"/>
      <c r="AI65" s="376"/>
      <c r="AJ65" s="376"/>
      <c r="AK65" s="376"/>
      <c r="AL65" s="376"/>
      <c r="AM65" s="376"/>
      <c r="AN65" s="376"/>
      <c r="AO65" s="376"/>
      <c r="AP65" s="376"/>
      <c r="AQ65" s="376"/>
      <c r="AR65" s="373"/>
      <c r="AS65" s="374"/>
      <c r="AT65" s="374"/>
      <c r="AU65" s="374"/>
      <c r="AV65" s="374"/>
      <c r="AW65" s="374"/>
      <c r="AX65" s="374"/>
      <c r="AY65" s="374"/>
      <c r="AZ65" s="374"/>
      <c r="BA65" s="374"/>
      <c r="BB65" s="374"/>
      <c r="BC65" s="374"/>
      <c r="BD65" s="374"/>
      <c r="BE65" s="374"/>
      <c r="BF65" s="374"/>
      <c r="BG65" s="374"/>
      <c r="BH65" s="374"/>
      <c r="BI65" s="374"/>
      <c r="BJ65" s="374"/>
      <c r="BK65" s="374"/>
      <c r="BL65" s="374"/>
      <c r="BM65" s="374"/>
      <c r="BN65" s="404"/>
      <c r="BO65" s="404"/>
      <c r="BP65" s="404"/>
      <c r="BQ65" s="404"/>
      <c r="BR65" s="404"/>
      <c r="BS65" s="404"/>
      <c r="BT65" s="404"/>
      <c r="BU65" s="404"/>
      <c r="BV65" s="404"/>
      <c r="BW65" s="404"/>
      <c r="BX65" s="404"/>
      <c r="BY65" s="404"/>
      <c r="BZ65" s="404"/>
      <c r="CA65" s="404"/>
      <c r="CB65" s="404"/>
      <c r="CC65" s="404"/>
      <c r="CD65" s="404"/>
      <c r="CE65" s="404"/>
      <c r="CF65" s="404"/>
      <c r="CG65" s="404"/>
      <c r="CH65" s="372"/>
      <c r="CI65" s="368"/>
      <c r="CJ65" s="368"/>
      <c r="CK65" s="368"/>
      <c r="CL65" s="368"/>
      <c r="CM65" s="368"/>
    </row>
    <row r="66" spans="1:91" ht="12" customHeight="1">
      <c r="A66" s="368"/>
      <c r="B66" s="372"/>
      <c r="C66" s="1675" t="s">
        <v>683</v>
      </c>
      <c r="D66" s="1654"/>
      <c r="E66" s="1654"/>
      <c r="F66" s="1654"/>
      <c r="G66" s="1654"/>
      <c r="H66" s="1654"/>
      <c r="I66" s="1654"/>
      <c r="J66" s="1655"/>
      <c r="K66" s="1583" t="s">
        <v>813</v>
      </c>
      <c r="L66" s="1584"/>
      <c r="M66" s="1584"/>
      <c r="N66" s="1584"/>
      <c r="O66" s="1584"/>
      <c r="P66" s="1585"/>
      <c r="Q66" s="1675" t="s">
        <v>814</v>
      </c>
      <c r="R66" s="1654"/>
      <c r="S66" s="1654"/>
      <c r="T66" s="1654"/>
      <c r="U66" s="1654"/>
      <c r="V66" s="1654"/>
      <c r="W66" s="1654"/>
      <c r="X66" s="1655"/>
      <c r="Y66" s="1583" t="s">
        <v>813</v>
      </c>
      <c r="Z66" s="1584"/>
      <c r="AA66" s="1584"/>
      <c r="AB66" s="1584"/>
      <c r="AC66" s="1584"/>
      <c r="AD66" s="1585"/>
      <c r="AE66" s="1675" t="s">
        <v>734</v>
      </c>
      <c r="AF66" s="1654"/>
      <c r="AG66" s="1654"/>
      <c r="AH66" s="1654"/>
      <c r="AI66" s="1654"/>
      <c r="AJ66" s="1654"/>
      <c r="AK66" s="1654"/>
      <c r="AL66" s="1655"/>
      <c r="AM66" s="1583" t="s">
        <v>813</v>
      </c>
      <c r="AN66" s="1584"/>
      <c r="AO66" s="1584"/>
      <c r="AP66" s="1584"/>
      <c r="AQ66" s="1585"/>
      <c r="AR66" s="434"/>
      <c r="AS66" s="374"/>
      <c r="AT66" s="374"/>
      <c r="AU66" s="374"/>
      <c r="AV66" s="374"/>
      <c r="AW66" s="374"/>
      <c r="AX66" s="374"/>
      <c r="AY66" s="374"/>
      <c r="AZ66" s="374"/>
      <c r="BA66" s="374"/>
      <c r="BB66" s="374"/>
      <c r="BC66" s="374"/>
      <c r="BD66" s="374"/>
      <c r="BE66" s="374"/>
      <c r="BF66" s="374"/>
      <c r="BG66" s="374"/>
      <c r="BH66" s="374"/>
      <c r="BI66" s="374"/>
      <c r="BJ66" s="374"/>
      <c r="BK66" s="374"/>
      <c r="BL66" s="374"/>
      <c r="BM66" s="374"/>
      <c r="BN66" s="404"/>
      <c r="BO66" s="404"/>
      <c r="BP66" s="404"/>
      <c r="BQ66" s="404"/>
      <c r="BR66" s="404"/>
      <c r="BS66" s="404"/>
      <c r="BT66" s="404"/>
      <c r="BU66" s="404"/>
      <c r="BV66" s="404"/>
      <c r="BW66" s="404"/>
      <c r="BX66" s="404"/>
      <c r="BY66" s="404"/>
      <c r="BZ66" s="404"/>
      <c r="CA66" s="404"/>
      <c r="CB66" s="404"/>
      <c r="CC66" s="404"/>
      <c r="CD66" s="404"/>
      <c r="CE66" s="404"/>
      <c r="CF66" s="404"/>
      <c r="CG66" s="404"/>
      <c r="CH66" s="372"/>
      <c r="CI66" s="368"/>
      <c r="CJ66" s="368"/>
      <c r="CK66" s="368"/>
      <c r="CL66" s="368"/>
      <c r="CM66" s="368"/>
    </row>
    <row r="67" spans="1:91" ht="12" customHeight="1">
      <c r="A67" s="368"/>
      <c r="B67" s="372"/>
      <c r="C67" s="1676"/>
      <c r="D67" s="1656"/>
      <c r="E67" s="1656"/>
      <c r="F67" s="1656"/>
      <c r="G67" s="1656"/>
      <c r="H67" s="1656"/>
      <c r="I67" s="1656"/>
      <c r="J67" s="1657"/>
      <c r="K67" s="1678"/>
      <c r="L67" s="1639"/>
      <c r="M67" s="1639"/>
      <c r="N67" s="1639"/>
      <c r="O67" s="1639"/>
      <c r="P67" s="1679"/>
      <c r="Q67" s="1676"/>
      <c r="R67" s="1656"/>
      <c r="S67" s="1656"/>
      <c r="T67" s="1656"/>
      <c r="U67" s="1656"/>
      <c r="V67" s="1656"/>
      <c r="W67" s="1656"/>
      <c r="X67" s="1657"/>
      <c r="Y67" s="1678"/>
      <c r="Z67" s="1639"/>
      <c r="AA67" s="1639"/>
      <c r="AB67" s="1639"/>
      <c r="AC67" s="1639"/>
      <c r="AD67" s="1679"/>
      <c r="AE67" s="1676"/>
      <c r="AF67" s="1656"/>
      <c r="AG67" s="1656"/>
      <c r="AH67" s="1656"/>
      <c r="AI67" s="1656"/>
      <c r="AJ67" s="1656"/>
      <c r="AK67" s="1656"/>
      <c r="AL67" s="1657"/>
      <c r="AM67" s="1678"/>
      <c r="AN67" s="1639"/>
      <c r="AO67" s="1639"/>
      <c r="AP67" s="1639"/>
      <c r="AQ67" s="1679"/>
      <c r="AR67" s="434"/>
      <c r="AS67" s="404"/>
      <c r="AT67" s="404"/>
      <c r="AU67" s="404"/>
      <c r="AV67" s="404"/>
      <c r="AW67" s="404"/>
      <c r="AX67" s="404"/>
      <c r="AY67" s="404"/>
      <c r="AZ67" s="404"/>
      <c r="BA67" s="404"/>
      <c r="BB67" s="404"/>
      <c r="BC67" s="404"/>
      <c r="BD67" s="404"/>
      <c r="BE67" s="404"/>
      <c r="BF67" s="404"/>
      <c r="BG67" s="404"/>
      <c r="BH67" s="404"/>
      <c r="BI67" s="404"/>
      <c r="BJ67" s="404"/>
      <c r="BK67" s="404"/>
      <c r="BL67" s="404"/>
      <c r="BM67" s="374"/>
      <c r="BN67" s="404"/>
      <c r="BO67" s="404"/>
      <c r="BP67" s="404"/>
      <c r="BQ67" s="404"/>
      <c r="BR67" s="404"/>
      <c r="BS67" s="404"/>
      <c r="BT67" s="404"/>
      <c r="BU67" s="404"/>
      <c r="BV67" s="404"/>
      <c r="BW67" s="404"/>
      <c r="BX67" s="404"/>
      <c r="BY67" s="404"/>
      <c r="BZ67" s="404"/>
      <c r="CA67" s="404"/>
      <c r="CB67" s="404"/>
      <c r="CC67" s="404"/>
      <c r="CD67" s="404"/>
      <c r="CE67" s="404"/>
      <c r="CF67" s="404"/>
      <c r="CG67" s="404"/>
      <c r="CH67" s="372"/>
      <c r="CI67" s="368"/>
      <c r="CJ67" s="368"/>
      <c r="CK67" s="368"/>
      <c r="CL67" s="368"/>
      <c r="CM67" s="368"/>
    </row>
    <row r="68" spans="1:91" ht="12" customHeight="1">
      <c r="A68" s="368"/>
      <c r="B68" s="372"/>
      <c r="C68" s="1677"/>
      <c r="D68" s="1658"/>
      <c r="E68" s="1658"/>
      <c r="F68" s="1658"/>
      <c r="G68" s="1658"/>
      <c r="H68" s="1658"/>
      <c r="I68" s="1658"/>
      <c r="J68" s="1659"/>
      <c r="K68" s="1586"/>
      <c r="L68" s="1587"/>
      <c r="M68" s="1587"/>
      <c r="N68" s="1587"/>
      <c r="O68" s="1587"/>
      <c r="P68" s="1588"/>
      <c r="Q68" s="1677"/>
      <c r="R68" s="1658"/>
      <c r="S68" s="1658"/>
      <c r="T68" s="1658"/>
      <c r="U68" s="1658"/>
      <c r="V68" s="1658"/>
      <c r="W68" s="1658"/>
      <c r="X68" s="1659"/>
      <c r="Y68" s="1586"/>
      <c r="Z68" s="1587"/>
      <c r="AA68" s="1587"/>
      <c r="AB68" s="1587"/>
      <c r="AC68" s="1587"/>
      <c r="AD68" s="1588"/>
      <c r="AE68" s="1677"/>
      <c r="AF68" s="1658"/>
      <c r="AG68" s="1658"/>
      <c r="AH68" s="1658"/>
      <c r="AI68" s="1658"/>
      <c r="AJ68" s="1658"/>
      <c r="AK68" s="1658"/>
      <c r="AL68" s="1659"/>
      <c r="AM68" s="1586"/>
      <c r="AN68" s="1587"/>
      <c r="AO68" s="1587"/>
      <c r="AP68" s="1587"/>
      <c r="AQ68" s="1588"/>
      <c r="AR68" s="434"/>
      <c r="AS68" s="404"/>
      <c r="AT68" s="404"/>
      <c r="AU68" s="404"/>
      <c r="AV68" s="404"/>
      <c r="AW68" s="404"/>
      <c r="AX68" s="404"/>
      <c r="AY68" s="404"/>
      <c r="AZ68" s="404"/>
      <c r="BA68" s="404"/>
      <c r="BB68" s="404"/>
      <c r="BC68" s="404"/>
      <c r="BD68" s="404"/>
      <c r="BE68" s="404"/>
      <c r="BF68" s="404"/>
      <c r="BG68" s="404"/>
      <c r="BH68" s="404"/>
      <c r="BI68" s="404"/>
      <c r="BJ68" s="404"/>
      <c r="BK68" s="404"/>
      <c r="BL68" s="404"/>
      <c r="BM68" s="374"/>
      <c r="BN68" s="404"/>
      <c r="BO68" s="1681"/>
      <c r="BP68" s="1681"/>
      <c r="BQ68" s="1681"/>
      <c r="BR68" s="1681"/>
      <c r="BS68" s="1681"/>
      <c r="BT68" s="1681"/>
      <c r="BU68" s="1681"/>
      <c r="BV68" s="1681"/>
      <c r="BW68" s="1681"/>
      <c r="BX68" s="1681"/>
      <c r="BY68" s="1681"/>
      <c r="BZ68" s="1681"/>
      <c r="CA68" s="1681"/>
      <c r="CB68" s="1681"/>
      <c r="CC68" s="1681"/>
      <c r="CD68" s="1681"/>
      <c r="CE68" s="1681"/>
      <c r="CF68" s="1681"/>
      <c r="CG68" s="1681"/>
      <c r="CH68" s="372"/>
      <c r="CI68" s="368"/>
      <c r="CJ68" s="368"/>
      <c r="CK68" s="368"/>
      <c r="CL68" s="368"/>
      <c r="CM68" s="368"/>
    </row>
    <row r="69" spans="1:91" ht="12" customHeight="1">
      <c r="A69" s="368"/>
      <c r="B69" s="372"/>
      <c r="C69" s="374"/>
      <c r="D69" s="374"/>
      <c r="E69" s="374"/>
      <c r="F69" s="374"/>
      <c r="G69" s="374"/>
      <c r="H69" s="374"/>
      <c r="I69" s="374"/>
      <c r="J69" s="1681"/>
      <c r="K69" s="1681"/>
      <c r="L69" s="1681"/>
      <c r="M69" s="1681"/>
      <c r="N69" s="1681"/>
      <c r="O69" s="1681"/>
      <c r="P69" s="1681"/>
      <c r="Q69" s="1681"/>
      <c r="R69" s="1681"/>
      <c r="S69" s="1681"/>
      <c r="T69" s="1681"/>
      <c r="U69" s="1681"/>
      <c r="V69" s="1681"/>
      <c r="W69" s="1681"/>
      <c r="X69" s="1681"/>
      <c r="Y69" s="1681"/>
      <c r="Z69" s="1681"/>
      <c r="AA69" s="1681"/>
      <c r="AB69" s="1681"/>
      <c r="AC69" s="1681"/>
      <c r="AD69" s="1681"/>
      <c r="AE69" s="1681"/>
      <c r="AF69" s="1681"/>
      <c r="AG69" s="1681"/>
      <c r="AH69" s="1681"/>
      <c r="AI69" s="1681"/>
      <c r="AJ69" s="1681"/>
      <c r="AK69" s="1681"/>
      <c r="AL69" s="1681"/>
      <c r="AM69" s="1681"/>
      <c r="AN69" s="1681"/>
      <c r="AO69" s="1681"/>
      <c r="AP69" s="1681"/>
      <c r="AQ69" s="1681"/>
      <c r="AR69" s="434"/>
      <c r="AS69" s="404"/>
      <c r="AT69" s="404"/>
      <c r="AU69" s="404"/>
      <c r="AV69" s="404"/>
      <c r="AW69" s="404"/>
      <c r="AX69" s="404"/>
      <c r="AY69" s="404"/>
      <c r="AZ69" s="404"/>
      <c r="BA69" s="404"/>
      <c r="BB69" s="404"/>
      <c r="BC69" s="404"/>
      <c r="BD69" s="404"/>
      <c r="BE69" s="404"/>
      <c r="BF69" s="404"/>
      <c r="BG69" s="404"/>
      <c r="BH69" s="404"/>
      <c r="BI69" s="404"/>
      <c r="BJ69" s="404"/>
      <c r="BK69" s="404"/>
      <c r="BL69" s="404"/>
      <c r="BM69" s="374"/>
      <c r="BN69" s="374"/>
      <c r="BO69" s="374"/>
      <c r="BP69" s="374"/>
      <c r="BQ69" s="374"/>
      <c r="BR69" s="374"/>
      <c r="BS69" s="374"/>
      <c r="BT69" s="374"/>
      <c r="BU69" s="374"/>
      <c r="BV69" s="374"/>
      <c r="BW69" s="374"/>
      <c r="BX69" s="374"/>
      <c r="BY69" s="374"/>
      <c r="BZ69" s="374"/>
      <c r="CA69" s="374"/>
      <c r="CB69" s="374"/>
      <c r="CC69" s="374"/>
      <c r="CD69" s="374"/>
      <c r="CE69" s="374"/>
      <c r="CF69" s="374"/>
      <c r="CG69" s="374"/>
      <c r="CH69" s="372"/>
      <c r="CI69" s="368"/>
      <c r="CJ69" s="368"/>
      <c r="CK69" s="368"/>
      <c r="CL69" s="368"/>
      <c r="CM69" s="368"/>
    </row>
    <row r="70" spans="1:91" ht="14.25" customHeight="1">
      <c r="A70" s="368"/>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c r="BW70" s="368"/>
      <c r="BX70" s="368"/>
      <c r="BY70" s="368"/>
      <c r="BZ70" s="368"/>
      <c r="CA70" s="368"/>
      <c r="CB70" s="368"/>
      <c r="CC70" s="368"/>
      <c r="CD70" s="368"/>
      <c r="CE70" s="368"/>
      <c r="CF70" s="368"/>
      <c r="CG70" s="368"/>
      <c r="CH70" s="368"/>
      <c r="CI70" s="368"/>
      <c r="CJ70" s="368"/>
      <c r="CK70" s="368"/>
      <c r="CL70" s="368"/>
      <c r="CM70" s="368"/>
    </row>
    <row r="71" spans="1:91" ht="14.25" customHeight="1">
      <c r="A71" s="368"/>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c r="BJ71" s="368"/>
      <c r="BK71" s="368"/>
      <c r="BL71" s="368"/>
      <c r="BM71" s="368"/>
      <c r="BN71" s="368"/>
      <c r="BO71" s="368"/>
      <c r="BP71" s="368"/>
      <c r="BQ71" s="368"/>
      <c r="BR71" s="368"/>
      <c r="BS71" s="368"/>
      <c r="BT71" s="368"/>
      <c r="BU71" s="368"/>
      <c r="BV71" s="368"/>
      <c r="BW71" s="368"/>
      <c r="BX71" s="368"/>
      <c r="BY71" s="368"/>
      <c r="BZ71" s="368"/>
      <c r="CA71" s="368"/>
      <c r="CB71" s="368"/>
      <c r="CC71" s="368"/>
      <c r="CD71" s="368"/>
      <c r="CE71" s="368"/>
      <c r="CF71" s="368"/>
      <c r="CG71" s="368"/>
      <c r="CH71" s="368"/>
      <c r="CI71" s="368"/>
      <c r="CJ71" s="368"/>
      <c r="CK71" s="368"/>
      <c r="CL71" s="368"/>
      <c r="CM71" s="368"/>
    </row>
    <row r="72" spans="1:91" ht="14.25" customHeight="1">
      <c r="A72" s="368"/>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c r="AQ72" s="368"/>
      <c r="AR72" s="368"/>
      <c r="AS72" s="368"/>
      <c r="AT72" s="368"/>
      <c r="AU72" s="368"/>
      <c r="AV72" s="368"/>
      <c r="AW72" s="368"/>
      <c r="AX72" s="368"/>
      <c r="AY72" s="368"/>
      <c r="AZ72" s="368"/>
      <c r="BA72" s="368"/>
      <c r="BB72" s="368"/>
      <c r="BC72" s="368"/>
      <c r="BD72" s="368"/>
      <c r="BE72" s="368"/>
      <c r="BF72" s="368"/>
      <c r="BG72" s="368"/>
      <c r="BH72" s="368"/>
      <c r="BI72" s="368"/>
      <c r="BJ72" s="368"/>
      <c r="BK72" s="368"/>
      <c r="BL72" s="368"/>
      <c r="BM72" s="368"/>
      <c r="BN72" s="368"/>
      <c r="BO72" s="368"/>
      <c r="BP72" s="368"/>
      <c r="BQ72" s="368"/>
      <c r="BR72" s="368"/>
      <c r="BS72" s="368"/>
      <c r="BT72" s="368"/>
      <c r="BU72" s="368"/>
      <c r="BV72" s="368"/>
      <c r="BW72" s="368"/>
      <c r="BX72" s="368"/>
      <c r="BY72" s="368"/>
      <c r="BZ72" s="368"/>
      <c r="CA72" s="368"/>
      <c r="CB72" s="368"/>
      <c r="CC72" s="368"/>
      <c r="CD72" s="368"/>
      <c r="CE72" s="368"/>
      <c r="CF72" s="368"/>
      <c r="CG72" s="368"/>
      <c r="CH72" s="368"/>
      <c r="CI72" s="368"/>
      <c r="CJ72" s="368"/>
      <c r="CK72" s="368"/>
      <c r="CL72" s="368"/>
      <c r="CM72" s="368"/>
    </row>
    <row r="73" spans="1:91" ht="14.25" customHeight="1">
      <c r="A73" s="368"/>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c r="BB73" s="368"/>
      <c r="BC73" s="368"/>
      <c r="BD73" s="368"/>
      <c r="BE73" s="368"/>
      <c r="BF73" s="368"/>
      <c r="BG73" s="368"/>
      <c r="BH73" s="368"/>
      <c r="BI73" s="368"/>
      <c r="BJ73" s="368"/>
      <c r="BK73" s="368"/>
      <c r="BL73" s="368"/>
      <c r="BM73" s="368"/>
      <c r="BN73" s="368"/>
      <c r="BO73" s="368"/>
      <c r="BP73" s="368"/>
      <c r="BQ73" s="368"/>
      <c r="BR73" s="368"/>
      <c r="BS73" s="368"/>
      <c r="BT73" s="368"/>
      <c r="BU73" s="368"/>
      <c r="BV73" s="368"/>
      <c r="BW73" s="368"/>
      <c r="BX73" s="368"/>
      <c r="BY73" s="368"/>
      <c r="BZ73" s="368"/>
      <c r="CA73" s="368"/>
      <c r="CB73" s="368"/>
      <c r="CC73" s="368"/>
      <c r="CD73" s="368"/>
      <c r="CE73" s="368"/>
      <c r="CF73" s="368"/>
      <c r="CG73" s="368"/>
      <c r="CH73" s="368"/>
      <c r="CI73" s="368"/>
      <c r="CJ73" s="368"/>
      <c r="CK73" s="368"/>
      <c r="CL73" s="368"/>
      <c r="CM73" s="368"/>
    </row>
    <row r="74" spans="1:91" ht="14.25" customHeight="1">
      <c r="A74" s="368"/>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8"/>
      <c r="AZ74" s="368"/>
      <c r="BA74" s="368"/>
      <c r="BB74" s="368"/>
      <c r="BC74" s="368"/>
      <c r="BD74" s="368"/>
      <c r="BE74" s="368"/>
      <c r="BF74" s="368"/>
      <c r="BG74" s="368"/>
      <c r="BH74" s="368"/>
      <c r="BI74" s="368"/>
      <c r="BJ74" s="368"/>
      <c r="BK74" s="368"/>
      <c r="BL74" s="368"/>
      <c r="BM74" s="368"/>
      <c r="BN74" s="368"/>
      <c r="BO74" s="368"/>
      <c r="BP74" s="368"/>
      <c r="BQ74" s="368"/>
      <c r="BR74" s="368"/>
      <c r="BS74" s="368"/>
      <c r="BT74" s="368"/>
      <c r="BU74" s="368"/>
      <c r="BV74" s="368"/>
      <c r="BW74" s="368"/>
      <c r="BX74" s="368"/>
      <c r="BY74" s="368"/>
      <c r="BZ74" s="368"/>
      <c r="CA74" s="368"/>
      <c r="CB74" s="368"/>
      <c r="CC74" s="368"/>
      <c r="CD74" s="368"/>
      <c r="CE74" s="368"/>
      <c r="CF74" s="368"/>
      <c r="CG74" s="368"/>
      <c r="CH74" s="368"/>
      <c r="CI74" s="368"/>
      <c r="CJ74" s="368"/>
      <c r="CK74" s="368"/>
      <c r="CL74" s="368"/>
      <c r="CM74" s="368"/>
    </row>
    <row r="75" spans="1:91" ht="14.25" customHeight="1"/>
    <row r="76" spans="1:91" ht="14.25" customHeight="1"/>
    <row r="77" spans="1:91" ht="14.25" customHeight="1"/>
    <row r="78" spans="1:91" ht="14.25" customHeight="1"/>
    <row r="79" spans="1:91" ht="14.25" customHeight="1"/>
    <row r="80" spans="1:91" ht="14.2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sheetData>
  <mergeCells count="217">
    <mergeCell ref="C66:J68"/>
    <mergeCell ref="K66:P68"/>
    <mergeCell ref="Q66:X68"/>
    <mergeCell ref="Y66:AD68"/>
    <mergeCell ref="AE66:AL68"/>
    <mergeCell ref="AM66:AQ68"/>
    <mergeCell ref="CI6:CJ19"/>
    <mergeCell ref="AS32:AY40"/>
    <mergeCell ref="D37:H46"/>
    <mergeCell ref="C59:I60"/>
    <mergeCell ref="J59:W60"/>
    <mergeCell ref="X59:AD60"/>
    <mergeCell ref="AE59:AQ60"/>
    <mergeCell ref="AV60:CG61"/>
    <mergeCell ref="E61:I62"/>
    <mergeCell ref="J61:W62"/>
    <mergeCell ref="Z61:AD62"/>
    <mergeCell ref="AE61:AQ62"/>
    <mergeCell ref="AV62:CG63"/>
    <mergeCell ref="E63:I64"/>
    <mergeCell ref="J63:W64"/>
    <mergeCell ref="Z63:AD64"/>
    <mergeCell ref="AE63:AQ64"/>
    <mergeCell ref="C55:I56"/>
    <mergeCell ref="J55:L56"/>
    <mergeCell ref="M55:W56"/>
    <mergeCell ref="X55:AD56"/>
    <mergeCell ref="AE55:AQ56"/>
    <mergeCell ref="AS55:AZ57"/>
    <mergeCell ref="BA55:BF57"/>
    <mergeCell ref="BG55:BN57"/>
    <mergeCell ref="BO55:BT57"/>
    <mergeCell ref="C57:I58"/>
    <mergeCell ref="X57:AD58"/>
    <mergeCell ref="AE57:AQ58"/>
    <mergeCell ref="C48:I49"/>
    <mergeCell ref="J48:W49"/>
    <mergeCell ref="X48:AD49"/>
    <mergeCell ref="AE48:AQ49"/>
    <mergeCell ref="AU48:BA49"/>
    <mergeCell ref="BB48:BL49"/>
    <mergeCell ref="BN48:BV49"/>
    <mergeCell ref="BW48:CG49"/>
    <mergeCell ref="BP50:BV51"/>
    <mergeCell ref="BW50:CG51"/>
    <mergeCell ref="C51:I52"/>
    <mergeCell ref="J51:W52"/>
    <mergeCell ref="X51:AD52"/>
    <mergeCell ref="AE51:AQ52"/>
    <mergeCell ref="BP52:BV53"/>
    <mergeCell ref="BW52:CG53"/>
    <mergeCell ref="C53:I54"/>
    <mergeCell ref="J53:W54"/>
    <mergeCell ref="X53:AD54"/>
    <mergeCell ref="AE53:AQ54"/>
    <mergeCell ref="J41:O46"/>
    <mergeCell ref="P41:S42"/>
    <mergeCell ref="T41:Z42"/>
    <mergeCell ref="AA41:AF42"/>
    <mergeCell ref="AG41:AL42"/>
    <mergeCell ref="AM41:AQ42"/>
    <mergeCell ref="AS42:BA43"/>
    <mergeCell ref="BB42:BL43"/>
    <mergeCell ref="BN42:BV43"/>
    <mergeCell ref="P43:S44"/>
    <mergeCell ref="T43:Z44"/>
    <mergeCell ref="AA43:AF44"/>
    <mergeCell ref="AG43:AL44"/>
    <mergeCell ref="AM43:AQ44"/>
    <mergeCell ref="AU44:BA45"/>
    <mergeCell ref="BB44:BL45"/>
    <mergeCell ref="BN44:BV45"/>
    <mergeCell ref="P45:S46"/>
    <mergeCell ref="T45:Z46"/>
    <mergeCell ref="AA45:AF46"/>
    <mergeCell ref="AG45:AL46"/>
    <mergeCell ref="AM45:AQ46"/>
    <mergeCell ref="AS46:BA47"/>
    <mergeCell ref="BB46:BD47"/>
    <mergeCell ref="K37:N40"/>
    <mergeCell ref="P37:Y38"/>
    <mergeCell ref="Z37:AH38"/>
    <mergeCell ref="AI37:AQ38"/>
    <mergeCell ref="AZ37:BE40"/>
    <mergeCell ref="BF37:BL38"/>
    <mergeCell ref="BM37:BT38"/>
    <mergeCell ref="BU37:CA38"/>
    <mergeCell ref="CB37:CG38"/>
    <mergeCell ref="P39:Y40"/>
    <mergeCell ref="Z39:AH40"/>
    <mergeCell ref="AI39:AQ40"/>
    <mergeCell ref="BF39:BL40"/>
    <mergeCell ref="BM39:BT40"/>
    <mergeCell ref="BU39:CA40"/>
    <mergeCell ref="CB39:CG40"/>
    <mergeCell ref="D30:H35"/>
    <mergeCell ref="K30:N31"/>
    <mergeCell ref="P30:AD31"/>
    <mergeCell ref="AE30:AQ31"/>
    <mergeCell ref="K32:N33"/>
    <mergeCell ref="P32:AD33"/>
    <mergeCell ref="AE32:AQ33"/>
    <mergeCell ref="AZ32:BE36"/>
    <mergeCell ref="BF32:BO34"/>
    <mergeCell ref="K34:N35"/>
    <mergeCell ref="P34:AD35"/>
    <mergeCell ref="AE34:AQ35"/>
    <mergeCell ref="BF35:BO36"/>
    <mergeCell ref="BU18:BZ19"/>
    <mergeCell ref="CB18:CF19"/>
    <mergeCell ref="C19:I21"/>
    <mergeCell ref="AS20:AY23"/>
    <mergeCell ref="C22:I24"/>
    <mergeCell ref="J22:AQ24"/>
    <mergeCell ref="C25:I26"/>
    <mergeCell ref="J25:W26"/>
    <mergeCell ref="X25:AD28"/>
    <mergeCell ref="AE25:AF26"/>
    <mergeCell ref="AG25:AQ26"/>
    <mergeCell ref="AT25:AX30"/>
    <mergeCell ref="AZ25:BI26"/>
    <mergeCell ref="BJ25:BW26"/>
    <mergeCell ref="BX25:CG26"/>
    <mergeCell ref="C27:I28"/>
    <mergeCell ref="J27:W28"/>
    <mergeCell ref="AE27:AF28"/>
    <mergeCell ref="AG27:AQ28"/>
    <mergeCell ref="AZ27:BF28"/>
    <mergeCell ref="BG27:BI28"/>
    <mergeCell ref="BO27:BW28"/>
    <mergeCell ref="BX27:CG28"/>
    <mergeCell ref="AZ29:BF30"/>
    <mergeCell ref="AS64:AU64"/>
    <mergeCell ref="AV64:CG64"/>
    <mergeCell ref="BO68:CG68"/>
    <mergeCell ref="J69:AQ69"/>
    <mergeCell ref="C5:AQ6"/>
    <mergeCell ref="AS5:CG6"/>
    <mergeCell ref="AS7:AY9"/>
    <mergeCell ref="AZ7:BM9"/>
    <mergeCell ref="BN7:BT9"/>
    <mergeCell ref="BU7:CG9"/>
    <mergeCell ref="AS10:AY12"/>
    <mergeCell ref="AZ10:CG11"/>
    <mergeCell ref="C12:I17"/>
    <mergeCell ref="J12:S13"/>
    <mergeCell ref="T12:AG13"/>
    <mergeCell ref="AH12:AQ13"/>
    <mergeCell ref="AS13:AY15"/>
    <mergeCell ref="AZ13:CG15"/>
    <mergeCell ref="J14:P15"/>
    <mergeCell ref="Q14:S15"/>
    <mergeCell ref="Y14:AG15"/>
    <mergeCell ref="AH14:AQ15"/>
    <mergeCell ref="J16:P17"/>
    <mergeCell ref="Q16:S17"/>
    <mergeCell ref="CE23:CG23"/>
    <mergeCell ref="BJ27:BN27"/>
    <mergeCell ref="BJ28:BN28"/>
    <mergeCell ref="BJ29:BN29"/>
    <mergeCell ref="BJ30:BN30"/>
    <mergeCell ref="AS59:AU59"/>
    <mergeCell ref="AV59:CG59"/>
    <mergeCell ref="AS60:AU60"/>
    <mergeCell ref="AS62:AU62"/>
    <mergeCell ref="BG29:BI30"/>
    <mergeCell ref="BO29:BW30"/>
    <mergeCell ref="BX29:CG30"/>
    <mergeCell ref="BP32:BX34"/>
    <mergeCell ref="BY32:CG34"/>
    <mergeCell ref="BP35:BX36"/>
    <mergeCell ref="BY35:CG36"/>
    <mergeCell ref="BW42:CG43"/>
    <mergeCell ref="BW44:CG45"/>
    <mergeCell ref="BE46:BL47"/>
    <mergeCell ref="BN46:BV47"/>
    <mergeCell ref="BW46:CG47"/>
    <mergeCell ref="BU55:CB57"/>
    <mergeCell ref="CC55:CG57"/>
    <mergeCell ref="BW21:BY21"/>
    <mergeCell ref="BZ21:CB21"/>
    <mergeCell ref="BA22:BD22"/>
    <mergeCell ref="BE22:BH22"/>
    <mergeCell ref="BI22:BL22"/>
    <mergeCell ref="BO22:BT22"/>
    <mergeCell ref="BW22:BY22"/>
    <mergeCell ref="BZ22:CB22"/>
    <mergeCell ref="BO23:BT23"/>
    <mergeCell ref="BX23:CA23"/>
    <mergeCell ref="CB23:CD23"/>
    <mergeCell ref="J19:AQ19"/>
    <mergeCell ref="J20:AQ20"/>
    <mergeCell ref="BO20:BT20"/>
    <mergeCell ref="J21:AQ21"/>
    <mergeCell ref="AZ21:BC21"/>
    <mergeCell ref="BD21:BG21"/>
    <mergeCell ref="BH21:BK21"/>
    <mergeCell ref="BO21:BT21"/>
    <mergeCell ref="Y16:AG17"/>
    <mergeCell ref="AH16:AQ17"/>
    <mergeCell ref="AS16:AY17"/>
    <mergeCell ref="AZ16:BM17"/>
    <mergeCell ref="BN16:BT17"/>
    <mergeCell ref="AS18:AY19"/>
    <mergeCell ref="AZ18:BM19"/>
    <mergeCell ref="BN18:BT19"/>
    <mergeCell ref="AJ3:AP3"/>
    <mergeCell ref="D8:I8"/>
    <mergeCell ref="J8:AM8"/>
    <mergeCell ref="D10:I10"/>
    <mergeCell ref="J10:AM10"/>
    <mergeCell ref="AZ12:CG12"/>
    <mergeCell ref="T14:X14"/>
    <mergeCell ref="T15:X15"/>
    <mergeCell ref="T16:X16"/>
    <mergeCell ref="BU16:CG17"/>
    <mergeCell ref="T17:X17"/>
  </mergeCells>
  <phoneticPr fontId="3" type="Hiragana"/>
  <hyperlinks>
    <hyperlink ref="CI6:CJ19" location="データ!A1" display="データ入力画面へ"/>
  </hyperlinks>
  <pageMargins left="0.7" right="0.7" top="0.55314960629921262" bottom="0.15944881889763782"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28"/>
  <sheetViews>
    <sheetView topLeftCell="A4" zoomScale="85" zoomScaleNormal="85" workbookViewId="0"/>
  </sheetViews>
  <sheetFormatPr defaultRowHeight="11.25"/>
  <cols>
    <col min="1" max="1" width="2.75" style="366" customWidth="1"/>
    <col min="2" max="2" width="2.375" style="366" customWidth="1"/>
    <col min="3" max="43" width="2" style="366" customWidth="1"/>
    <col min="44" max="44" width="11.5" style="366" customWidth="1"/>
    <col min="45" max="85" width="2" style="366" customWidth="1"/>
    <col min="86" max="95" width="2.375" style="366" customWidth="1"/>
    <col min="96" max="96" width="9" style="366" customWidth="1"/>
    <col min="97" max="16384" width="9" style="366"/>
  </cols>
  <sheetData>
    <row r="1" spans="1:91">
      <c r="A1" s="368"/>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row>
    <row r="2" spans="1:91" ht="14.25" customHeight="1">
      <c r="A2" s="368"/>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2"/>
      <c r="BT2" s="372"/>
      <c r="BU2" s="372"/>
      <c r="BV2" s="372"/>
      <c r="BW2" s="372"/>
      <c r="BX2" s="372"/>
      <c r="BY2" s="372"/>
      <c r="BZ2" s="372"/>
      <c r="CA2" s="372"/>
      <c r="CB2" s="372"/>
      <c r="CC2" s="372"/>
      <c r="CD2" s="372"/>
      <c r="CE2" s="372"/>
      <c r="CF2" s="372"/>
      <c r="CG2" s="372"/>
      <c r="CH2" s="372"/>
      <c r="CI2" s="368"/>
      <c r="CJ2" s="368"/>
      <c r="CK2" s="368"/>
      <c r="CL2" s="368"/>
      <c r="CM2" s="368"/>
    </row>
    <row r="3" spans="1:91" s="367" customFormat="1" ht="12" customHeight="1">
      <c r="A3" s="369"/>
      <c r="B3" s="371"/>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1796" t="s">
        <v>85</v>
      </c>
      <c r="AC3" s="1796"/>
      <c r="AD3" s="1796"/>
      <c r="AE3" s="1797"/>
      <c r="AF3" s="1797"/>
      <c r="AG3" s="1797"/>
      <c r="AH3" s="1797"/>
      <c r="AI3" s="1797"/>
      <c r="AJ3" s="1797"/>
      <c r="AK3" s="1797"/>
      <c r="AL3" s="1797"/>
      <c r="AM3" s="1797"/>
      <c r="AN3" s="1797"/>
      <c r="AO3" s="428"/>
      <c r="AP3" s="428"/>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4"/>
      <c r="BT3" s="374"/>
      <c r="BU3" s="374"/>
      <c r="BV3" s="374"/>
      <c r="BW3" s="374"/>
      <c r="BX3" s="374"/>
      <c r="BY3" s="374"/>
      <c r="BZ3" s="374"/>
      <c r="CA3" s="374"/>
      <c r="CB3" s="374"/>
      <c r="CC3" s="374"/>
      <c r="CD3" s="374"/>
      <c r="CE3" s="374"/>
      <c r="CF3" s="374"/>
      <c r="CG3" s="374"/>
      <c r="CH3" s="445"/>
      <c r="CI3" s="369"/>
      <c r="CJ3" s="369"/>
      <c r="CK3" s="369"/>
      <c r="CL3" s="369"/>
      <c r="CM3" s="369"/>
    </row>
    <row r="4" spans="1:91" ht="12" customHeight="1">
      <c r="A4" s="368"/>
      <c r="B4" s="370"/>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3"/>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2"/>
      <c r="CI4" s="368"/>
      <c r="CJ4" s="368"/>
      <c r="CK4" s="368"/>
      <c r="CL4" s="368"/>
      <c r="CM4" s="368"/>
    </row>
    <row r="5" spans="1:91" ht="12" customHeight="1">
      <c r="A5" s="368"/>
      <c r="B5" s="370"/>
      <c r="C5" s="1682" t="s">
        <v>793</v>
      </c>
      <c r="D5" s="1683"/>
      <c r="E5" s="1683"/>
      <c r="F5" s="1683"/>
      <c r="G5" s="1683"/>
      <c r="H5" s="1683"/>
      <c r="I5" s="1683"/>
      <c r="J5" s="1683"/>
      <c r="K5" s="1683"/>
      <c r="L5" s="1683"/>
      <c r="M5" s="1683"/>
      <c r="N5" s="1683"/>
      <c r="O5" s="1683"/>
      <c r="P5" s="1683"/>
      <c r="Q5" s="1683"/>
      <c r="R5" s="1683"/>
      <c r="S5" s="1683"/>
      <c r="T5" s="1683"/>
      <c r="U5" s="1683"/>
      <c r="V5" s="1683"/>
      <c r="W5" s="1683"/>
      <c r="X5" s="1683"/>
      <c r="Y5" s="1683"/>
      <c r="Z5" s="1683"/>
      <c r="AA5" s="1683"/>
      <c r="AB5" s="1683"/>
      <c r="AC5" s="1683"/>
      <c r="AD5" s="1683"/>
      <c r="AE5" s="1683"/>
      <c r="AF5" s="1683"/>
      <c r="AG5" s="1683"/>
      <c r="AH5" s="1683"/>
      <c r="AI5" s="1683"/>
      <c r="AJ5" s="1683"/>
      <c r="AK5" s="1683"/>
      <c r="AL5" s="1683"/>
      <c r="AM5" s="1683"/>
      <c r="AN5" s="1683"/>
      <c r="AO5" s="1683"/>
      <c r="AP5" s="1683"/>
      <c r="AQ5" s="1683"/>
      <c r="AR5" s="429"/>
      <c r="AS5" s="1829" t="s">
        <v>587</v>
      </c>
      <c r="AT5" s="1829"/>
      <c r="AU5" s="1829"/>
      <c r="AV5" s="1829"/>
      <c r="AW5" s="1829"/>
      <c r="AX5" s="1829"/>
      <c r="AY5" s="1829"/>
      <c r="AZ5" s="1829"/>
      <c r="BA5" s="1829"/>
      <c r="BB5" s="1829"/>
      <c r="BC5" s="1829"/>
      <c r="BD5" s="1829"/>
      <c r="BE5" s="1829"/>
      <c r="BF5" s="1829"/>
      <c r="BG5" s="1829"/>
      <c r="BH5" s="1829"/>
      <c r="BI5" s="1829"/>
      <c r="BJ5" s="1829"/>
      <c r="BK5" s="1829"/>
      <c r="BL5" s="1829"/>
      <c r="BM5" s="1829"/>
      <c r="BN5" s="1829"/>
      <c r="BO5" s="1829"/>
      <c r="BP5" s="1829"/>
      <c r="BQ5" s="1829"/>
      <c r="BR5" s="1829"/>
      <c r="BS5" s="1829"/>
      <c r="BT5" s="1829"/>
      <c r="BU5" s="1829"/>
      <c r="BV5" s="1829"/>
      <c r="BW5" s="1829"/>
      <c r="BX5" s="1829"/>
      <c r="BY5" s="1829"/>
      <c r="BZ5" s="1829"/>
      <c r="CA5" s="1829"/>
      <c r="CB5" s="1829"/>
      <c r="CC5" s="1829"/>
      <c r="CD5" s="1829"/>
      <c r="CE5" s="1829"/>
      <c r="CF5" s="1829"/>
      <c r="CG5" s="1829"/>
      <c r="CH5" s="372"/>
      <c r="CI5" s="368"/>
      <c r="CJ5" s="368"/>
      <c r="CK5" s="368"/>
      <c r="CL5" s="368"/>
      <c r="CM5" s="368"/>
    </row>
    <row r="6" spans="1:91" ht="12" customHeight="1">
      <c r="A6" s="368"/>
      <c r="B6" s="370"/>
      <c r="C6" s="1683"/>
      <c r="D6" s="1683"/>
      <c r="E6" s="1683"/>
      <c r="F6" s="1683"/>
      <c r="G6" s="1683"/>
      <c r="H6" s="1683"/>
      <c r="I6" s="1683"/>
      <c r="J6" s="1683"/>
      <c r="K6" s="1683"/>
      <c r="L6" s="1683"/>
      <c r="M6" s="1683"/>
      <c r="N6" s="1683"/>
      <c r="O6" s="1683"/>
      <c r="P6" s="1683"/>
      <c r="Q6" s="1683"/>
      <c r="R6" s="1683"/>
      <c r="S6" s="1683"/>
      <c r="T6" s="1683"/>
      <c r="U6" s="1683"/>
      <c r="V6" s="1683"/>
      <c r="W6" s="1683"/>
      <c r="X6" s="1683"/>
      <c r="Y6" s="1683"/>
      <c r="Z6" s="1683"/>
      <c r="AA6" s="1683"/>
      <c r="AB6" s="1683"/>
      <c r="AC6" s="1683"/>
      <c r="AD6" s="1683"/>
      <c r="AE6" s="1683"/>
      <c r="AF6" s="1683"/>
      <c r="AG6" s="1683"/>
      <c r="AH6" s="1683"/>
      <c r="AI6" s="1683"/>
      <c r="AJ6" s="1683"/>
      <c r="AK6" s="1683"/>
      <c r="AL6" s="1683"/>
      <c r="AM6" s="1683"/>
      <c r="AN6" s="1683"/>
      <c r="AO6" s="1683"/>
      <c r="AP6" s="1683"/>
      <c r="AQ6" s="1683"/>
      <c r="AR6" s="429"/>
      <c r="AS6" s="1829"/>
      <c r="AT6" s="1829"/>
      <c r="AU6" s="1829"/>
      <c r="AV6" s="1829"/>
      <c r="AW6" s="1829"/>
      <c r="AX6" s="1829"/>
      <c r="AY6" s="1829"/>
      <c r="AZ6" s="1829"/>
      <c r="BA6" s="1829"/>
      <c r="BB6" s="1829"/>
      <c r="BC6" s="1829"/>
      <c r="BD6" s="1829"/>
      <c r="BE6" s="1829"/>
      <c r="BF6" s="1829"/>
      <c r="BG6" s="1829"/>
      <c r="BH6" s="1829"/>
      <c r="BI6" s="1829"/>
      <c r="BJ6" s="1829"/>
      <c r="BK6" s="1829"/>
      <c r="BL6" s="1829"/>
      <c r="BM6" s="1829"/>
      <c r="BN6" s="1829"/>
      <c r="BO6" s="1829"/>
      <c r="BP6" s="1829"/>
      <c r="BQ6" s="1829"/>
      <c r="BR6" s="1829"/>
      <c r="BS6" s="1829"/>
      <c r="BT6" s="1829"/>
      <c r="BU6" s="1829"/>
      <c r="BV6" s="1829"/>
      <c r="BW6" s="1829"/>
      <c r="BX6" s="1829"/>
      <c r="BY6" s="1829"/>
      <c r="BZ6" s="1829"/>
      <c r="CA6" s="1829"/>
      <c r="CB6" s="1829"/>
      <c r="CC6" s="1829"/>
      <c r="CD6" s="1829"/>
      <c r="CE6" s="1829"/>
      <c r="CF6" s="1829"/>
      <c r="CG6" s="1829"/>
      <c r="CH6" s="372"/>
      <c r="CI6" s="1779" t="s">
        <v>102</v>
      </c>
      <c r="CJ6" s="1779"/>
      <c r="CK6" s="447"/>
      <c r="CL6" s="368"/>
      <c r="CM6" s="368"/>
    </row>
    <row r="7" spans="1:91" ht="12" customHeight="1">
      <c r="A7" s="368"/>
      <c r="B7" s="370"/>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3"/>
      <c r="AS7" s="1612" t="s">
        <v>799</v>
      </c>
      <c r="AT7" s="1613"/>
      <c r="AU7" s="1613"/>
      <c r="AV7" s="1613"/>
      <c r="AW7" s="1613"/>
      <c r="AX7" s="1613"/>
      <c r="AY7" s="1614"/>
      <c r="AZ7" s="1685"/>
      <c r="BA7" s="1686"/>
      <c r="BB7" s="1686"/>
      <c r="BC7" s="1686"/>
      <c r="BD7" s="1686"/>
      <c r="BE7" s="1686"/>
      <c r="BF7" s="1686"/>
      <c r="BG7" s="1686"/>
      <c r="BH7" s="1686"/>
      <c r="BI7" s="1686"/>
      <c r="BJ7" s="1686"/>
      <c r="BK7" s="1686"/>
      <c r="BL7" s="1686"/>
      <c r="BM7" s="1687"/>
      <c r="BN7" s="1612" t="s">
        <v>808</v>
      </c>
      <c r="BO7" s="1613"/>
      <c r="BP7" s="1613"/>
      <c r="BQ7" s="1613"/>
      <c r="BR7" s="1613"/>
      <c r="BS7" s="1613"/>
      <c r="BT7" s="1614"/>
      <c r="BU7" s="1685"/>
      <c r="BV7" s="1686"/>
      <c r="BW7" s="1686"/>
      <c r="BX7" s="1686"/>
      <c r="BY7" s="1686"/>
      <c r="BZ7" s="1686"/>
      <c r="CA7" s="1686"/>
      <c r="CB7" s="1686"/>
      <c r="CC7" s="1686"/>
      <c r="CD7" s="1686"/>
      <c r="CE7" s="1686"/>
      <c r="CF7" s="1686"/>
      <c r="CG7" s="1687"/>
      <c r="CH7" s="372"/>
      <c r="CI7" s="1779"/>
      <c r="CJ7" s="1779"/>
      <c r="CK7" s="447"/>
      <c r="CL7" s="368"/>
      <c r="CM7" s="368"/>
    </row>
    <row r="8" spans="1:91" ht="12" customHeight="1">
      <c r="A8" s="368"/>
      <c r="B8" s="370"/>
      <c r="C8" s="374"/>
      <c r="D8" s="1798" t="s">
        <v>747</v>
      </c>
      <c r="E8" s="1798"/>
      <c r="F8" s="1798"/>
      <c r="G8" s="1798"/>
      <c r="H8" s="1798"/>
      <c r="I8" s="1798"/>
      <c r="J8" s="1830"/>
      <c r="K8" s="1830"/>
      <c r="L8" s="1830"/>
      <c r="M8" s="1830"/>
      <c r="N8" s="1830"/>
      <c r="O8" s="1830"/>
      <c r="P8" s="1830"/>
      <c r="Q8" s="1830"/>
      <c r="R8" s="1830"/>
      <c r="S8" s="1830"/>
      <c r="T8" s="1830"/>
      <c r="U8" s="1830"/>
      <c r="V8" s="1830"/>
      <c r="W8" s="1830"/>
      <c r="X8" s="373"/>
      <c r="Y8" s="373"/>
      <c r="Z8" s="373"/>
      <c r="AA8" s="373"/>
      <c r="AB8" s="373"/>
      <c r="AC8" s="373"/>
      <c r="AD8" s="373"/>
      <c r="AE8" s="373"/>
      <c r="AF8" s="373"/>
      <c r="AG8" s="373"/>
      <c r="AH8" s="373"/>
      <c r="AI8" s="373"/>
      <c r="AJ8" s="373"/>
      <c r="AK8" s="373"/>
      <c r="AL8" s="373"/>
      <c r="AM8" s="373"/>
      <c r="AN8" s="374"/>
      <c r="AO8" s="374"/>
      <c r="AP8" s="374"/>
      <c r="AQ8" s="374"/>
      <c r="AR8" s="373"/>
      <c r="AS8" s="1636"/>
      <c r="AT8" s="1637"/>
      <c r="AU8" s="1637"/>
      <c r="AV8" s="1637"/>
      <c r="AW8" s="1637"/>
      <c r="AX8" s="1637"/>
      <c r="AY8" s="1638"/>
      <c r="AZ8" s="1688"/>
      <c r="BA8" s="1689"/>
      <c r="BB8" s="1689"/>
      <c r="BC8" s="1689"/>
      <c r="BD8" s="1689"/>
      <c r="BE8" s="1689"/>
      <c r="BF8" s="1689"/>
      <c r="BG8" s="1689"/>
      <c r="BH8" s="1689"/>
      <c r="BI8" s="1689"/>
      <c r="BJ8" s="1689"/>
      <c r="BK8" s="1689"/>
      <c r="BL8" s="1689"/>
      <c r="BM8" s="1690"/>
      <c r="BN8" s="1636"/>
      <c r="BO8" s="1637"/>
      <c r="BP8" s="1637"/>
      <c r="BQ8" s="1637"/>
      <c r="BR8" s="1637"/>
      <c r="BS8" s="1637"/>
      <c r="BT8" s="1638"/>
      <c r="BU8" s="1688"/>
      <c r="BV8" s="1689"/>
      <c r="BW8" s="1689"/>
      <c r="BX8" s="1689"/>
      <c r="BY8" s="1689"/>
      <c r="BZ8" s="1689"/>
      <c r="CA8" s="1689"/>
      <c r="CB8" s="1689"/>
      <c r="CC8" s="1689"/>
      <c r="CD8" s="1689"/>
      <c r="CE8" s="1689"/>
      <c r="CF8" s="1689"/>
      <c r="CG8" s="1690"/>
      <c r="CH8" s="372"/>
      <c r="CI8" s="1779"/>
      <c r="CJ8" s="1779"/>
      <c r="CK8" s="447"/>
      <c r="CL8" s="368"/>
      <c r="CM8" s="368"/>
    </row>
    <row r="9" spans="1:91" ht="12" customHeight="1">
      <c r="A9" s="368"/>
      <c r="B9" s="370"/>
      <c r="C9" s="374"/>
      <c r="D9" s="1798" t="s">
        <v>463</v>
      </c>
      <c r="E9" s="1798"/>
      <c r="F9" s="1798"/>
      <c r="G9" s="1798"/>
      <c r="H9" s="1798"/>
      <c r="I9" s="1798"/>
      <c r="J9" s="1574"/>
      <c r="K9" s="1574"/>
      <c r="L9" s="1574"/>
      <c r="M9" s="1574"/>
      <c r="N9" s="1574"/>
      <c r="O9" s="1574"/>
      <c r="P9" s="1574"/>
      <c r="Q9" s="1574"/>
      <c r="R9" s="1574"/>
      <c r="S9" s="1574"/>
      <c r="T9" s="1574"/>
      <c r="U9" s="1574"/>
      <c r="V9" s="1574"/>
      <c r="W9" s="1574"/>
      <c r="X9" s="373"/>
      <c r="Y9" s="373"/>
      <c r="Z9" s="373"/>
      <c r="AA9" s="373"/>
      <c r="AB9" s="373"/>
      <c r="AC9" s="373"/>
      <c r="AD9" s="373"/>
      <c r="AE9" s="373"/>
      <c r="AF9" s="373"/>
      <c r="AG9" s="373"/>
      <c r="AH9" s="373"/>
      <c r="AI9" s="373"/>
      <c r="AJ9" s="373"/>
      <c r="AK9" s="373"/>
      <c r="AL9" s="373"/>
      <c r="AM9" s="373"/>
      <c r="AN9" s="374"/>
      <c r="AO9" s="374"/>
      <c r="AP9" s="374"/>
      <c r="AQ9" s="374"/>
      <c r="AR9" s="373"/>
      <c r="AS9" s="1615"/>
      <c r="AT9" s="1616"/>
      <c r="AU9" s="1616"/>
      <c r="AV9" s="1616"/>
      <c r="AW9" s="1616"/>
      <c r="AX9" s="1616"/>
      <c r="AY9" s="1617"/>
      <c r="AZ9" s="1691"/>
      <c r="BA9" s="1692"/>
      <c r="BB9" s="1692"/>
      <c r="BC9" s="1692"/>
      <c r="BD9" s="1692"/>
      <c r="BE9" s="1692"/>
      <c r="BF9" s="1692"/>
      <c r="BG9" s="1692"/>
      <c r="BH9" s="1692"/>
      <c r="BI9" s="1692"/>
      <c r="BJ9" s="1692"/>
      <c r="BK9" s="1692"/>
      <c r="BL9" s="1692"/>
      <c r="BM9" s="1693"/>
      <c r="BN9" s="1615"/>
      <c r="BO9" s="1616"/>
      <c r="BP9" s="1616"/>
      <c r="BQ9" s="1616"/>
      <c r="BR9" s="1616"/>
      <c r="BS9" s="1616"/>
      <c r="BT9" s="1617"/>
      <c r="BU9" s="1691"/>
      <c r="BV9" s="1692"/>
      <c r="BW9" s="1692"/>
      <c r="BX9" s="1692"/>
      <c r="BY9" s="1692"/>
      <c r="BZ9" s="1692"/>
      <c r="CA9" s="1692"/>
      <c r="CB9" s="1692"/>
      <c r="CC9" s="1692"/>
      <c r="CD9" s="1692"/>
      <c r="CE9" s="1692"/>
      <c r="CF9" s="1692"/>
      <c r="CG9" s="1693"/>
      <c r="CH9" s="372"/>
      <c r="CI9" s="1779"/>
      <c r="CJ9" s="1779"/>
      <c r="CK9" s="447"/>
      <c r="CL9" s="368"/>
      <c r="CM9" s="368"/>
    </row>
    <row r="10" spans="1:91" ht="12" customHeight="1">
      <c r="A10" s="368"/>
      <c r="B10" s="370"/>
      <c r="C10" s="374"/>
      <c r="D10" s="386"/>
      <c r="E10" s="385"/>
      <c r="F10" s="385"/>
      <c r="G10" s="385"/>
      <c r="H10" s="385"/>
      <c r="I10" s="385"/>
      <c r="J10" s="373"/>
      <c r="K10" s="373"/>
      <c r="L10" s="373"/>
      <c r="M10" s="373"/>
      <c r="N10" s="373"/>
      <c r="O10" s="373"/>
      <c r="P10" s="373"/>
      <c r="Q10" s="373"/>
      <c r="R10" s="373"/>
      <c r="S10" s="373"/>
      <c r="T10" s="373"/>
      <c r="U10" s="373"/>
      <c r="V10" s="373"/>
      <c r="W10" s="373"/>
      <c r="X10" s="373"/>
      <c r="Z10" s="373"/>
      <c r="AA10" s="373"/>
      <c r="AB10" s="373"/>
      <c r="AC10" s="373"/>
      <c r="AD10" s="373"/>
      <c r="AE10" s="373"/>
      <c r="AF10" s="373"/>
      <c r="AG10" s="373"/>
      <c r="AH10" s="373"/>
      <c r="AI10" s="373"/>
      <c r="AJ10" s="373"/>
      <c r="AK10" s="373"/>
      <c r="AL10" s="373"/>
      <c r="AM10" s="373"/>
      <c r="AN10" s="374"/>
      <c r="AO10" s="374"/>
      <c r="AP10" s="374"/>
      <c r="AQ10" s="374"/>
      <c r="AR10" s="373"/>
      <c r="AS10" s="1624" t="s">
        <v>611</v>
      </c>
      <c r="AT10" s="1625"/>
      <c r="AU10" s="1625"/>
      <c r="AV10" s="1625"/>
      <c r="AW10" s="1625"/>
      <c r="AX10" s="1625"/>
      <c r="AY10" s="1626"/>
      <c r="AZ10" s="1685"/>
      <c r="BA10" s="1686"/>
      <c r="BB10" s="1686"/>
      <c r="BC10" s="1686"/>
      <c r="BD10" s="1686"/>
      <c r="BE10" s="1686"/>
      <c r="BF10" s="1686"/>
      <c r="BG10" s="1686"/>
      <c r="BH10" s="1686"/>
      <c r="BI10" s="1686"/>
      <c r="BJ10" s="1686"/>
      <c r="BK10" s="1686"/>
      <c r="BL10" s="1686"/>
      <c r="BM10" s="1686"/>
      <c r="BN10" s="1686"/>
      <c r="BO10" s="1686"/>
      <c r="BP10" s="1686"/>
      <c r="BQ10" s="1686"/>
      <c r="BR10" s="1686"/>
      <c r="BS10" s="1686"/>
      <c r="BT10" s="1686"/>
      <c r="BU10" s="1686"/>
      <c r="BV10" s="1686"/>
      <c r="BW10" s="1686"/>
      <c r="BX10" s="1686"/>
      <c r="BY10" s="1686"/>
      <c r="BZ10" s="1686"/>
      <c r="CA10" s="1686"/>
      <c r="CB10" s="1686"/>
      <c r="CC10" s="1686"/>
      <c r="CD10" s="1686"/>
      <c r="CE10" s="1686"/>
      <c r="CF10" s="1686"/>
      <c r="CG10" s="1687"/>
      <c r="CH10" s="372"/>
      <c r="CI10" s="1779"/>
      <c r="CJ10" s="1779"/>
      <c r="CK10" s="447"/>
      <c r="CL10" s="368"/>
      <c r="CM10" s="368"/>
    </row>
    <row r="11" spans="1:91" ht="12" customHeight="1">
      <c r="A11" s="368"/>
      <c r="B11" s="370"/>
      <c r="C11" s="374"/>
      <c r="D11" s="386"/>
      <c r="E11" s="385"/>
      <c r="F11" s="385"/>
      <c r="G11" s="385"/>
      <c r="H11" s="385"/>
      <c r="I11" s="385"/>
      <c r="J11" s="374"/>
      <c r="K11" s="374"/>
      <c r="L11" s="374"/>
      <c r="M11" s="374"/>
      <c r="N11" s="374"/>
      <c r="O11" s="374"/>
      <c r="P11" s="374"/>
      <c r="Q11" s="374"/>
      <c r="R11" s="374"/>
      <c r="S11" s="374"/>
      <c r="T11" s="374"/>
      <c r="U11" s="373" t="s">
        <v>316</v>
      </c>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3"/>
      <c r="AS11" s="1694"/>
      <c r="AT11" s="1695"/>
      <c r="AU11" s="1695"/>
      <c r="AV11" s="1695"/>
      <c r="AW11" s="1695"/>
      <c r="AX11" s="1695"/>
      <c r="AY11" s="1696"/>
      <c r="AZ11" s="1688"/>
      <c r="BA11" s="1689"/>
      <c r="BB11" s="1689"/>
      <c r="BC11" s="1689"/>
      <c r="BD11" s="1689"/>
      <c r="BE11" s="1689"/>
      <c r="BF11" s="1689"/>
      <c r="BG11" s="1689"/>
      <c r="BH11" s="1689"/>
      <c r="BI11" s="1689"/>
      <c r="BJ11" s="1689"/>
      <c r="BK11" s="1689"/>
      <c r="BL11" s="1689"/>
      <c r="BM11" s="1689"/>
      <c r="BN11" s="1689"/>
      <c r="BO11" s="1689"/>
      <c r="BP11" s="1689"/>
      <c r="BQ11" s="1689"/>
      <c r="BR11" s="1689"/>
      <c r="BS11" s="1689"/>
      <c r="BT11" s="1689"/>
      <c r="BU11" s="1689"/>
      <c r="BV11" s="1689"/>
      <c r="BW11" s="1689"/>
      <c r="BX11" s="1689"/>
      <c r="BY11" s="1689"/>
      <c r="BZ11" s="1689"/>
      <c r="CA11" s="1689"/>
      <c r="CB11" s="1689"/>
      <c r="CC11" s="1689"/>
      <c r="CD11" s="1689"/>
      <c r="CE11" s="1689"/>
      <c r="CF11" s="1689"/>
      <c r="CG11" s="1690"/>
      <c r="CH11" s="372"/>
      <c r="CI11" s="1779"/>
      <c r="CJ11" s="1779"/>
      <c r="CK11" s="447"/>
      <c r="CL11" s="368"/>
      <c r="CM11" s="368"/>
    </row>
    <row r="12" spans="1:91" ht="12" customHeight="1">
      <c r="A12" s="368"/>
      <c r="B12" s="370"/>
      <c r="C12" s="374"/>
      <c r="D12" s="386"/>
      <c r="E12" s="385"/>
      <c r="F12" s="385"/>
      <c r="G12" s="385"/>
      <c r="H12" s="385"/>
      <c r="I12" s="385"/>
      <c r="J12" s="374"/>
      <c r="K12" s="374"/>
      <c r="L12" s="374"/>
      <c r="M12" s="374"/>
      <c r="N12" s="374"/>
      <c r="O12" s="374"/>
      <c r="P12" s="374"/>
      <c r="Q12" s="374"/>
      <c r="R12" s="374"/>
      <c r="S12" s="374"/>
      <c r="T12" s="374"/>
      <c r="U12" s="374"/>
      <c r="V12" s="374"/>
      <c r="W12" s="374"/>
      <c r="X12" s="374"/>
      <c r="Y12" s="372"/>
      <c r="Z12" s="1831"/>
      <c r="AA12" s="1831"/>
      <c r="AB12" s="1831"/>
      <c r="AC12" s="1831"/>
      <c r="AD12" s="1831"/>
      <c r="AE12" s="1831"/>
      <c r="AF12" s="1831"/>
      <c r="AG12" s="1831"/>
      <c r="AH12" s="1831"/>
      <c r="AI12" s="1831"/>
      <c r="AJ12" s="1831"/>
      <c r="AK12" s="1831"/>
      <c r="AL12" s="1831"/>
      <c r="AM12" s="1831"/>
      <c r="AN12" s="1831"/>
      <c r="AO12" s="1831"/>
      <c r="AP12" s="1831"/>
      <c r="AQ12" s="1831"/>
      <c r="AR12" s="430"/>
      <c r="AS12" s="1627"/>
      <c r="AT12" s="1628"/>
      <c r="AU12" s="1628"/>
      <c r="AV12" s="1628"/>
      <c r="AW12" s="1628"/>
      <c r="AX12" s="1628"/>
      <c r="AY12" s="1629"/>
      <c r="AZ12" s="435"/>
      <c r="BA12" s="438"/>
      <c r="BB12" s="438"/>
      <c r="BC12" s="438"/>
      <c r="BD12" s="438"/>
      <c r="BE12" s="438"/>
      <c r="BF12" s="438"/>
      <c r="BG12" s="438"/>
      <c r="BH12" s="438"/>
      <c r="BI12" s="438"/>
      <c r="BJ12" s="438"/>
      <c r="BK12" s="438"/>
      <c r="BL12" s="438"/>
      <c r="BM12" s="438"/>
      <c r="BN12" s="438"/>
      <c r="BO12" s="438"/>
      <c r="BP12" s="1756" t="s">
        <v>864</v>
      </c>
      <c r="BQ12" s="1756"/>
      <c r="BR12" s="1756"/>
      <c r="BS12" s="1799"/>
      <c r="BT12" s="1799"/>
      <c r="BU12" s="1799"/>
      <c r="BV12" s="1799"/>
      <c r="BW12" s="452" t="s">
        <v>509</v>
      </c>
      <c r="BX12" s="1799"/>
      <c r="BY12" s="1799"/>
      <c r="BZ12" s="1799"/>
      <c r="CA12" s="452" t="s">
        <v>865</v>
      </c>
      <c r="CB12" s="1799"/>
      <c r="CC12" s="1799"/>
      <c r="CD12" s="1799"/>
      <c r="CE12" s="1799"/>
      <c r="CF12" s="1799"/>
      <c r="CG12" s="1800"/>
      <c r="CH12" s="372"/>
      <c r="CI12" s="1779"/>
      <c r="CJ12" s="1779"/>
      <c r="CK12" s="447"/>
      <c r="CL12" s="368"/>
      <c r="CM12" s="368"/>
    </row>
    <row r="13" spans="1:91" ht="12" customHeight="1">
      <c r="A13" s="368"/>
      <c r="B13" s="370"/>
      <c r="C13" s="374"/>
      <c r="D13" s="386"/>
      <c r="E13" s="385"/>
      <c r="F13" s="385"/>
      <c r="G13" s="385"/>
      <c r="H13" s="385"/>
      <c r="I13" s="385"/>
      <c r="J13" s="374"/>
      <c r="K13" s="374"/>
      <c r="L13" s="374"/>
      <c r="M13" s="374"/>
      <c r="N13" s="374"/>
      <c r="O13" s="374"/>
      <c r="P13" s="374"/>
      <c r="Q13" s="374"/>
      <c r="R13" s="374"/>
      <c r="S13" s="374"/>
      <c r="T13" s="374"/>
      <c r="U13" s="374"/>
      <c r="V13" s="1801" t="s">
        <v>462</v>
      </c>
      <c r="W13" s="1801"/>
      <c r="X13" s="1801"/>
      <c r="Y13" s="1801"/>
      <c r="Z13" s="1832"/>
      <c r="AA13" s="1832"/>
      <c r="AB13" s="1832"/>
      <c r="AC13" s="1832"/>
      <c r="AD13" s="1832"/>
      <c r="AE13" s="1832"/>
      <c r="AF13" s="1832"/>
      <c r="AG13" s="1832"/>
      <c r="AH13" s="1832"/>
      <c r="AI13" s="1832"/>
      <c r="AJ13" s="1832"/>
      <c r="AK13" s="1832"/>
      <c r="AL13" s="1832"/>
      <c r="AM13" s="1832"/>
      <c r="AN13" s="1832"/>
      <c r="AO13" s="1832"/>
      <c r="AP13" s="1832"/>
      <c r="AQ13" s="1832"/>
      <c r="AR13" s="430"/>
      <c r="AS13" s="1624" t="s">
        <v>778</v>
      </c>
      <c r="AT13" s="1625"/>
      <c r="AU13" s="1625"/>
      <c r="AV13" s="1625"/>
      <c r="AW13" s="1625"/>
      <c r="AX13" s="1625"/>
      <c r="AY13" s="1626"/>
      <c r="AZ13" s="1685"/>
      <c r="BA13" s="1686"/>
      <c r="BB13" s="1686"/>
      <c r="BC13" s="1686"/>
      <c r="BD13" s="1686"/>
      <c r="BE13" s="1686"/>
      <c r="BF13" s="1686"/>
      <c r="BG13" s="1686"/>
      <c r="BH13" s="1686"/>
      <c r="BI13" s="1686"/>
      <c r="BJ13" s="1686"/>
      <c r="BK13" s="1686"/>
      <c r="BL13" s="1686"/>
      <c r="BM13" s="1686"/>
      <c r="BN13" s="1686"/>
      <c r="BO13" s="1686"/>
      <c r="BP13" s="1686"/>
      <c r="BQ13" s="1686"/>
      <c r="BR13" s="1686"/>
      <c r="BS13" s="1686"/>
      <c r="BT13" s="1686"/>
      <c r="BU13" s="1686"/>
      <c r="BV13" s="1686"/>
      <c r="BW13" s="1686"/>
      <c r="BX13" s="1686"/>
      <c r="BY13" s="1686"/>
      <c r="BZ13" s="1686"/>
      <c r="CA13" s="1686"/>
      <c r="CB13" s="1686"/>
      <c r="CC13" s="1686"/>
      <c r="CD13" s="1686"/>
      <c r="CE13" s="1686"/>
      <c r="CF13" s="1686"/>
      <c r="CG13" s="1687"/>
      <c r="CH13" s="372"/>
      <c r="CI13" s="1779"/>
      <c r="CJ13" s="1779"/>
      <c r="CK13" s="447"/>
      <c r="CL13" s="368"/>
      <c r="CM13" s="368"/>
    </row>
    <row r="14" spans="1:91" ht="12" customHeight="1">
      <c r="A14" s="368"/>
      <c r="B14" s="370"/>
      <c r="C14" s="1833" t="s">
        <v>431</v>
      </c>
      <c r="D14" s="1833"/>
      <c r="E14" s="1833"/>
      <c r="F14" s="1833"/>
      <c r="G14" s="1833"/>
      <c r="H14" s="1833"/>
      <c r="I14" s="1834"/>
      <c r="J14" s="1834"/>
      <c r="K14" s="1834"/>
      <c r="L14" s="1834"/>
      <c r="M14" s="1834"/>
      <c r="N14" s="1834"/>
      <c r="O14" s="1834"/>
      <c r="P14" s="1834"/>
      <c r="Q14" s="1834"/>
      <c r="R14" s="1834"/>
      <c r="S14" s="1834"/>
      <c r="T14" s="374"/>
      <c r="U14" s="374"/>
      <c r="V14" s="374"/>
      <c r="W14" s="374"/>
      <c r="X14" s="374"/>
      <c r="Y14" s="374"/>
      <c r="Z14" s="1835"/>
      <c r="AA14" s="1835"/>
      <c r="AB14" s="1835"/>
      <c r="AC14" s="1835"/>
      <c r="AD14" s="1835"/>
      <c r="AE14" s="1835"/>
      <c r="AF14" s="1835"/>
      <c r="AG14" s="1835"/>
      <c r="AH14" s="1835"/>
      <c r="AI14" s="1835"/>
      <c r="AJ14" s="1835"/>
      <c r="AK14" s="1835"/>
      <c r="AL14" s="1835"/>
      <c r="AM14" s="1835"/>
      <c r="AN14" s="1835"/>
      <c r="AO14" s="1835"/>
      <c r="AP14" s="1835"/>
      <c r="AQ14" s="1835"/>
      <c r="AR14" s="373"/>
      <c r="AS14" s="1694"/>
      <c r="AT14" s="1695"/>
      <c r="AU14" s="1695"/>
      <c r="AV14" s="1695"/>
      <c r="AW14" s="1695"/>
      <c r="AX14" s="1695"/>
      <c r="AY14" s="1696"/>
      <c r="AZ14" s="1802"/>
      <c r="BA14" s="1803"/>
      <c r="BB14" s="1803"/>
      <c r="BC14" s="1803"/>
      <c r="BD14" s="1803"/>
      <c r="BE14" s="1803"/>
      <c r="BF14" s="1803"/>
      <c r="BG14" s="1803"/>
      <c r="BH14" s="1803"/>
      <c r="BI14" s="1803"/>
      <c r="BJ14" s="1803"/>
      <c r="BK14" s="1803"/>
      <c r="BL14" s="1803"/>
      <c r="BM14" s="1803"/>
      <c r="BN14" s="1803"/>
      <c r="BO14" s="1803"/>
      <c r="BP14" s="1803"/>
      <c r="BQ14" s="1803"/>
      <c r="BR14" s="1803"/>
      <c r="BS14" s="1803"/>
      <c r="BT14" s="1803"/>
      <c r="BU14" s="1803"/>
      <c r="BV14" s="1803"/>
      <c r="BW14" s="1803"/>
      <c r="BX14" s="1803"/>
      <c r="BY14" s="1803"/>
      <c r="BZ14" s="1803"/>
      <c r="CA14" s="1803"/>
      <c r="CB14" s="1803"/>
      <c r="CC14" s="1803"/>
      <c r="CD14" s="1803"/>
      <c r="CE14" s="1803"/>
      <c r="CF14" s="1803"/>
      <c r="CG14" s="1804"/>
      <c r="CH14" s="372"/>
      <c r="CI14" s="1779"/>
      <c r="CJ14" s="1779"/>
      <c r="CK14" s="447"/>
      <c r="CL14" s="368"/>
      <c r="CM14" s="368"/>
    </row>
    <row r="15" spans="1:91" ht="12" customHeight="1">
      <c r="A15" s="368"/>
      <c r="B15" s="370"/>
      <c r="C15" s="1833"/>
      <c r="D15" s="1833"/>
      <c r="E15" s="1833"/>
      <c r="F15" s="1833"/>
      <c r="G15" s="1833"/>
      <c r="H15" s="1833"/>
      <c r="I15" s="1834"/>
      <c r="J15" s="1834"/>
      <c r="K15" s="1834"/>
      <c r="L15" s="1834"/>
      <c r="M15" s="1834"/>
      <c r="N15" s="1834"/>
      <c r="O15" s="1834"/>
      <c r="P15" s="1834"/>
      <c r="Q15" s="1834"/>
      <c r="R15" s="1834"/>
      <c r="S15" s="1834"/>
      <c r="T15" s="374"/>
      <c r="U15" s="374"/>
      <c r="V15" s="374"/>
      <c r="W15" s="374"/>
      <c r="X15" s="374"/>
      <c r="Y15" s="372"/>
      <c r="Z15" s="1836"/>
      <c r="AA15" s="1836"/>
      <c r="AB15" s="1836"/>
      <c r="AC15" s="1836"/>
      <c r="AD15" s="1836"/>
      <c r="AE15" s="1836"/>
      <c r="AF15" s="1836"/>
      <c r="AG15" s="1836"/>
      <c r="AH15" s="1836"/>
      <c r="AI15" s="1836"/>
      <c r="AJ15" s="1836"/>
      <c r="AK15" s="1836"/>
      <c r="AL15" s="1836"/>
      <c r="AM15" s="1836"/>
      <c r="AN15" s="1836"/>
      <c r="AO15" s="1836"/>
      <c r="AP15" s="1836"/>
      <c r="AQ15" s="1836"/>
      <c r="AR15" s="373"/>
      <c r="AS15" s="1627"/>
      <c r="AT15" s="1628"/>
      <c r="AU15" s="1628"/>
      <c r="AV15" s="1628"/>
      <c r="AW15" s="1628"/>
      <c r="AX15" s="1628"/>
      <c r="AY15" s="1629"/>
      <c r="AZ15" s="1805"/>
      <c r="BA15" s="1806"/>
      <c r="BB15" s="1806"/>
      <c r="BC15" s="1806"/>
      <c r="BD15" s="1806"/>
      <c r="BE15" s="1806"/>
      <c r="BF15" s="1806"/>
      <c r="BG15" s="1806"/>
      <c r="BH15" s="1806"/>
      <c r="BI15" s="1806"/>
      <c r="BJ15" s="1806"/>
      <c r="BK15" s="1806"/>
      <c r="BL15" s="1806"/>
      <c r="BM15" s="1806"/>
      <c r="BN15" s="1806"/>
      <c r="BO15" s="1806"/>
      <c r="BP15" s="1806"/>
      <c r="BQ15" s="1806"/>
      <c r="BR15" s="1806"/>
      <c r="BS15" s="1806"/>
      <c r="BT15" s="1806"/>
      <c r="BU15" s="1806"/>
      <c r="BV15" s="1806"/>
      <c r="BW15" s="1806"/>
      <c r="BX15" s="1806"/>
      <c r="BY15" s="1806"/>
      <c r="BZ15" s="1806"/>
      <c r="CA15" s="1806"/>
      <c r="CB15" s="1806"/>
      <c r="CC15" s="1806"/>
      <c r="CD15" s="1806"/>
      <c r="CE15" s="1806"/>
      <c r="CF15" s="1806"/>
      <c r="CG15" s="1807"/>
      <c r="CH15" s="372"/>
      <c r="CI15" s="1779"/>
      <c r="CJ15" s="1779"/>
      <c r="CK15" s="447"/>
      <c r="CL15" s="368"/>
      <c r="CM15" s="368"/>
    </row>
    <row r="16" spans="1:91" ht="12" customHeight="1">
      <c r="A16" s="368"/>
      <c r="B16" s="370"/>
      <c r="C16" s="1833"/>
      <c r="D16" s="1833"/>
      <c r="E16" s="1833"/>
      <c r="F16" s="1833"/>
      <c r="G16" s="1833"/>
      <c r="H16" s="1833"/>
      <c r="I16" s="1834"/>
      <c r="J16" s="1834"/>
      <c r="K16" s="1834"/>
      <c r="L16" s="1834"/>
      <c r="M16" s="1834"/>
      <c r="N16" s="1834"/>
      <c r="O16" s="1834"/>
      <c r="P16" s="1834"/>
      <c r="Q16" s="1834"/>
      <c r="R16" s="1834"/>
      <c r="S16" s="1834"/>
      <c r="T16" s="374"/>
      <c r="U16" s="374"/>
      <c r="V16" s="374"/>
      <c r="W16" s="374"/>
      <c r="X16" s="374"/>
      <c r="Y16" s="372"/>
      <c r="Z16" s="1837"/>
      <c r="AA16" s="1837"/>
      <c r="AB16" s="1837"/>
      <c r="AC16" s="1837"/>
      <c r="AD16" s="1837"/>
      <c r="AE16" s="1837"/>
      <c r="AF16" s="1837"/>
      <c r="AG16" s="1837"/>
      <c r="AH16" s="1837"/>
      <c r="AI16" s="1837"/>
      <c r="AJ16" s="1837"/>
      <c r="AK16" s="1837"/>
      <c r="AL16" s="1837"/>
      <c r="AM16" s="1837"/>
      <c r="AN16" s="1837"/>
      <c r="AO16" s="1837"/>
      <c r="AP16" s="1837"/>
      <c r="AQ16" s="1837"/>
      <c r="AR16" s="373"/>
      <c r="AS16" s="1612" t="s">
        <v>724</v>
      </c>
      <c r="AT16" s="1613"/>
      <c r="AU16" s="1613"/>
      <c r="AV16" s="1613"/>
      <c r="AW16" s="1613"/>
      <c r="AX16" s="1613"/>
      <c r="AY16" s="1614"/>
      <c r="AZ16" s="1838"/>
      <c r="BA16" s="1839"/>
      <c r="BB16" s="1839"/>
      <c r="BC16" s="1839"/>
      <c r="BD16" s="1839"/>
      <c r="BE16" s="1839"/>
      <c r="BF16" s="1839"/>
      <c r="BG16" s="1839"/>
      <c r="BH16" s="1839"/>
      <c r="BI16" s="1839"/>
      <c r="BJ16" s="1839"/>
      <c r="BK16" s="1839"/>
      <c r="BL16" s="1839"/>
      <c r="BM16" s="1840"/>
      <c r="BN16" s="1624" t="s">
        <v>162</v>
      </c>
      <c r="BO16" s="1625"/>
      <c r="BP16" s="1625"/>
      <c r="BQ16" s="1625"/>
      <c r="BR16" s="1625"/>
      <c r="BS16" s="1625"/>
      <c r="BT16" s="1625"/>
      <c r="BU16" s="1816" t="s">
        <v>60</v>
      </c>
      <c r="BV16" s="1710"/>
      <c r="BW16" s="444"/>
      <c r="BX16" s="444"/>
      <c r="BY16" s="444"/>
      <c r="BZ16" s="1710" t="s">
        <v>170</v>
      </c>
      <c r="CA16" s="444"/>
      <c r="CB16" s="444"/>
      <c r="CC16" s="1710" t="s">
        <v>838</v>
      </c>
      <c r="CD16" s="444"/>
      <c r="CE16" s="1710"/>
      <c r="CF16" s="1710"/>
      <c r="CG16" s="1812" t="s">
        <v>471</v>
      </c>
      <c r="CH16" s="372"/>
      <c r="CI16" s="1779"/>
      <c r="CJ16" s="1779"/>
      <c r="CK16" s="368"/>
      <c r="CL16" s="368"/>
      <c r="CM16" s="368"/>
    </row>
    <row r="17" spans="1:91" ht="12" customHeight="1">
      <c r="A17" s="368"/>
      <c r="B17" s="370"/>
      <c r="C17" s="1833"/>
      <c r="D17" s="1833"/>
      <c r="E17" s="1833"/>
      <c r="F17" s="1833"/>
      <c r="G17" s="1833"/>
      <c r="H17" s="1833"/>
      <c r="I17" s="1834"/>
      <c r="J17" s="1834"/>
      <c r="K17" s="1834"/>
      <c r="L17" s="1834"/>
      <c r="M17" s="1834"/>
      <c r="N17" s="1834"/>
      <c r="O17" s="1834"/>
      <c r="P17" s="1834"/>
      <c r="Q17" s="1834"/>
      <c r="R17" s="1834"/>
      <c r="S17" s="1834"/>
      <c r="T17" s="374"/>
      <c r="U17" s="374"/>
      <c r="V17" s="1801" t="s">
        <v>860</v>
      </c>
      <c r="W17" s="1801"/>
      <c r="X17" s="1801"/>
      <c r="Y17" s="1801"/>
      <c r="Z17" s="1832"/>
      <c r="AA17" s="1832"/>
      <c r="AB17" s="1832"/>
      <c r="AC17" s="1832"/>
      <c r="AD17" s="1832"/>
      <c r="AE17" s="1832"/>
      <c r="AF17" s="1832"/>
      <c r="AG17" s="1832"/>
      <c r="AH17" s="1832"/>
      <c r="AI17" s="1832"/>
      <c r="AJ17" s="1832"/>
      <c r="AK17" s="1832"/>
      <c r="AL17" s="1832"/>
      <c r="AM17" s="1832"/>
      <c r="AN17" s="1832"/>
      <c r="AO17" s="1832"/>
      <c r="AP17" s="1832"/>
      <c r="AQ17" s="1832"/>
      <c r="AR17" s="373"/>
      <c r="AS17" s="1615"/>
      <c r="AT17" s="1616"/>
      <c r="AU17" s="1616"/>
      <c r="AV17" s="1616"/>
      <c r="AW17" s="1616"/>
      <c r="AX17" s="1616"/>
      <c r="AY17" s="1617"/>
      <c r="AZ17" s="1841"/>
      <c r="BA17" s="1842"/>
      <c r="BB17" s="1842"/>
      <c r="BC17" s="1842"/>
      <c r="BD17" s="1842"/>
      <c r="BE17" s="1842"/>
      <c r="BF17" s="1842"/>
      <c r="BG17" s="1842"/>
      <c r="BH17" s="1842"/>
      <c r="BI17" s="1842"/>
      <c r="BJ17" s="1842"/>
      <c r="BK17" s="1842"/>
      <c r="BL17" s="1842"/>
      <c r="BM17" s="1843"/>
      <c r="BN17" s="1694"/>
      <c r="BO17" s="1695"/>
      <c r="BP17" s="1695"/>
      <c r="BQ17" s="1695"/>
      <c r="BR17" s="1695"/>
      <c r="BS17" s="1695"/>
      <c r="BT17" s="1695"/>
      <c r="BU17" s="1817"/>
      <c r="BV17" s="1640"/>
      <c r="BW17" s="443"/>
      <c r="BX17" s="443"/>
      <c r="BY17" s="443"/>
      <c r="BZ17" s="1640"/>
      <c r="CA17" s="443"/>
      <c r="CB17" s="443"/>
      <c r="CC17" s="1640"/>
      <c r="CD17" s="443"/>
      <c r="CE17" s="1640"/>
      <c r="CF17" s="1640"/>
      <c r="CG17" s="1813"/>
      <c r="CH17" s="372"/>
      <c r="CI17" s="1779"/>
      <c r="CJ17" s="1779"/>
      <c r="CK17" s="368"/>
      <c r="CL17" s="368"/>
      <c r="CM17" s="368"/>
    </row>
    <row r="18" spans="1:91" ht="12" customHeight="1">
      <c r="A18" s="368"/>
      <c r="B18" s="370"/>
      <c r="C18" s="374"/>
      <c r="D18" s="386"/>
      <c r="E18" s="385"/>
      <c r="F18" s="385"/>
      <c r="G18" s="385"/>
      <c r="H18" s="385"/>
      <c r="I18" s="385"/>
      <c r="J18" s="374"/>
      <c r="K18" s="374"/>
      <c r="L18" s="374"/>
      <c r="M18" s="374"/>
      <c r="N18" s="374"/>
      <c r="O18" s="374"/>
      <c r="P18" s="374"/>
      <c r="Q18" s="374"/>
      <c r="R18" s="374"/>
      <c r="S18" s="374"/>
      <c r="T18" s="374"/>
      <c r="U18" s="374"/>
      <c r="V18" s="374"/>
      <c r="W18" s="374"/>
      <c r="X18" s="374"/>
      <c r="Y18" s="372"/>
      <c r="Z18" s="1814"/>
      <c r="AA18" s="1814"/>
      <c r="AB18" s="1814"/>
      <c r="AC18" s="1814"/>
      <c r="AD18" s="1814"/>
      <c r="AE18" s="1814"/>
      <c r="AF18" s="1814"/>
      <c r="AG18" s="1814"/>
      <c r="AH18" s="1814"/>
      <c r="AI18" s="1814"/>
      <c r="AJ18" s="1814"/>
      <c r="AK18" s="1814"/>
      <c r="AL18" s="1814"/>
      <c r="AM18" s="1814"/>
      <c r="AN18" s="1814"/>
      <c r="AO18" s="1814"/>
      <c r="AP18" s="1814"/>
      <c r="AQ18" s="1814"/>
      <c r="AR18" s="373"/>
      <c r="AS18" s="1612" t="s">
        <v>811</v>
      </c>
      <c r="AT18" s="1613"/>
      <c r="AU18" s="1613"/>
      <c r="AV18" s="1613"/>
      <c r="AW18" s="1613"/>
      <c r="AX18" s="1613"/>
      <c r="AY18" s="1614"/>
      <c r="AZ18" s="1630"/>
      <c r="BA18" s="1631"/>
      <c r="BB18" s="1631"/>
      <c r="BC18" s="1631"/>
      <c r="BD18" s="1631"/>
      <c r="BE18" s="1631"/>
      <c r="BF18" s="1631"/>
      <c r="BG18" s="1631"/>
      <c r="BH18" s="1631"/>
      <c r="BI18" s="1631"/>
      <c r="BJ18" s="1631"/>
      <c r="BK18" s="1631"/>
      <c r="BL18" s="1631"/>
      <c r="BM18" s="1632"/>
      <c r="BN18" s="1694"/>
      <c r="BO18" s="1695"/>
      <c r="BP18" s="1695"/>
      <c r="BQ18" s="1695"/>
      <c r="BR18" s="1695"/>
      <c r="BS18" s="1695"/>
      <c r="BT18" s="1695"/>
      <c r="BU18" s="1816" t="s">
        <v>525</v>
      </c>
      <c r="BV18" s="1710"/>
      <c r="BW18" s="444"/>
      <c r="BX18" s="444"/>
      <c r="BY18" s="444"/>
      <c r="BZ18" s="1710" t="s">
        <v>170</v>
      </c>
      <c r="CA18" s="444"/>
      <c r="CB18" s="444"/>
      <c r="CC18" s="1710" t="s">
        <v>838</v>
      </c>
      <c r="CD18" s="444"/>
      <c r="CE18" s="1710"/>
      <c r="CF18" s="1710"/>
      <c r="CG18" s="1812" t="s">
        <v>471</v>
      </c>
      <c r="CH18" s="372"/>
      <c r="CI18" s="1779"/>
      <c r="CJ18" s="1779"/>
      <c r="CK18" s="368"/>
      <c r="CL18" s="368"/>
      <c r="CM18" s="368"/>
    </row>
    <row r="19" spans="1:91" ht="12" customHeight="1">
      <c r="A19" s="368"/>
      <c r="B19" s="370"/>
      <c r="C19" s="374"/>
      <c r="D19" s="386"/>
      <c r="E19" s="385"/>
      <c r="F19" s="385"/>
      <c r="G19" s="385"/>
      <c r="H19" s="385"/>
      <c r="I19" s="385"/>
      <c r="J19" s="374"/>
      <c r="K19" s="374"/>
      <c r="L19" s="374"/>
      <c r="M19" s="374"/>
      <c r="N19" s="374"/>
      <c r="O19" s="374"/>
      <c r="P19" s="374"/>
      <c r="Q19" s="374"/>
      <c r="R19" s="374"/>
      <c r="S19" s="374"/>
      <c r="T19" s="374"/>
      <c r="U19" s="374"/>
      <c r="V19" s="1801" t="s">
        <v>313</v>
      </c>
      <c r="W19" s="1801"/>
      <c r="X19" s="1801"/>
      <c r="Y19" s="1801"/>
      <c r="Z19" s="1815"/>
      <c r="AA19" s="1815"/>
      <c r="AB19" s="1815"/>
      <c r="AC19" s="1815"/>
      <c r="AD19" s="1815"/>
      <c r="AE19" s="1815"/>
      <c r="AF19" s="1815"/>
      <c r="AG19" s="1815"/>
      <c r="AH19" s="1815"/>
      <c r="AI19" s="1815"/>
      <c r="AJ19" s="1815"/>
      <c r="AK19" s="1815"/>
      <c r="AL19" s="1815"/>
      <c r="AM19" s="1815"/>
      <c r="AN19" s="1815"/>
      <c r="AO19" s="1815"/>
      <c r="AP19" s="1815"/>
      <c r="AQ19" s="1815"/>
      <c r="AR19" s="373"/>
      <c r="AS19" s="1615"/>
      <c r="AT19" s="1616"/>
      <c r="AU19" s="1616"/>
      <c r="AV19" s="1616"/>
      <c r="AW19" s="1616"/>
      <c r="AX19" s="1616"/>
      <c r="AY19" s="1617"/>
      <c r="AZ19" s="1633"/>
      <c r="BA19" s="1634"/>
      <c r="BB19" s="1634"/>
      <c r="BC19" s="1634"/>
      <c r="BD19" s="1634"/>
      <c r="BE19" s="1634"/>
      <c r="BF19" s="1634"/>
      <c r="BG19" s="1634"/>
      <c r="BH19" s="1634"/>
      <c r="BI19" s="1634"/>
      <c r="BJ19" s="1634"/>
      <c r="BK19" s="1634"/>
      <c r="BL19" s="1634"/>
      <c r="BM19" s="1635"/>
      <c r="BN19" s="1627"/>
      <c r="BO19" s="1628"/>
      <c r="BP19" s="1628"/>
      <c r="BQ19" s="1628"/>
      <c r="BR19" s="1628"/>
      <c r="BS19" s="1628"/>
      <c r="BT19" s="1628"/>
      <c r="BU19" s="1817"/>
      <c r="BV19" s="1640"/>
      <c r="BW19" s="443"/>
      <c r="BX19" s="443"/>
      <c r="BY19" s="443"/>
      <c r="BZ19" s="1640"/>
      <c r="CA19" s="443"/>
      <c r="CB19" s="443"/>
      <c r="CC19" s="1640"/>
      <c r="CD19" s="443"/>
      <c r="CE19" s="1640"/>
      <c r="CF19" s="1640"/>
      <c r="CG19" s="1813"/>
      <c r="CH19" s="372"/>
      <c r="CI19" s="1779"/>
      <c r="CJ19" s="1779"/>
      <c r="CK19" s="368"/>
      <c r="CL19" s="368"/>
      <c r="CM19" s="368"/>
    </row>
    <row r="20" spans="1:91" ht="12" customHeight="1">
      <c r="A20" s="368"/>
      <c r="B20" s="370"/>
      <c r="C20" s="374"/>
      <c r="D20" s="386"/>
      <c r="E20" s="385"/>
      <c r="F20" s="385"/>
      <c r="G20" s="385"/>
      <c r="H20" s="385"/>
      <c r="I20" s="385"/>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3"/>
      <c r="AS20" s="426"/>
      <c r="AT20" s="426"/>
      <c r="AU20" s="426"/>
      <c r="AV20" s="426"/>
      <c r="AW20" s="426"/>
      <c r="AX20" s="426"/>
      <c r="AY20" s="426"/>
      <c r="AZ20" s="437"/>
      <c r="BA20" s="437"/>
      <c r="BB20" s="437"/>
      <c r="BC20" s="437"/>
      <c r="BD20" s="437"/>
      <c r="BE20" s="437"/>
      <c r="BF20" s="437"/>
      <c r="BG20" s="437"/>
      <c r="BH20" s="437"/>
      <c r="BI20" s="437"/>
      <c r="BJ20" s="437"/>
      <c r="BK20" s="437"/>
      <c r="BL20" s="437"/>
      <c r="BM20" s="437"/>
      <c r="BN20" s="426"/>
      <c r="BO20" s="426"/>
      <c r="BP20" s="426"/>
      <c r="BQ20" s="426"/>
      <c r="BR20" s="426"/>
      <c r="BS20" s="426"/>
      <c r="BT20" s="426"/>
      <c r="BU20" s="401"/>
      <c r="BV20" s="401"/>
      <c r="BW20" s="401"/>
      <c r="BX20" s="401"/>
      <c r="BY20" s="401"/>
      <c r="BZ20" s="401"/>
      <c r="CA20" s="401"/>
      <c r="CB20" s="401"/>
      <c r="CC20" s="401"/>
      <c r="CD20" s="401"/>
      <c r="CE20" s="401"/>
      <c r="CF20" s="401"/>
      <c r="CG20" s="401"/>
      <c r="CH20" s="372"/>
      <c r="CI20" s="446"/>
      <c r="CJ20" s="446"/>
      <c r="CK20" s="368"/>
      <c r="CL20" s="368"/>
      <c r="CM20" s="368"/>
    </row>
    <row r="21" spans="1:91" ht="12" customHeight="1">
      <c r="A21" s="368"/>
      <c r="B21" s="370"/>
      <c r="C21" s="374"/>
      <c r="D21" s="386"/>
      <c r="E21" s="385"/>
      <c r="F21" s="385"/>
      <c r="G21" s="385"/>
      <c r="H21" s="385"/>
      <c r="I21" s="385"/>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3"/>
      <c r="AS21" s="382"/>
      <c r="AT21" s="1718" t="s">
        <v>581</v>
      </c>
      <c r="AU21" s="1718"/>
      <c r="AV21" s="1718"/>
      <c r="AW21" s="1718"/>
      <c r="AX21" s="1718"/>
      <c r="AY21" s="393"/>
      <c r="AZ21" s="1703" t="s">
        <v>751</v>
      </c>
      <c r="BA21" s="1704"/>
      <c r="BB21" s="1704"/>
      <c r="BC21" s="1704"/>
      <c r="BD21" s="1704"/>
      <c r="BE21" s="1704"/>
      <c r="BF21" s="1704"/>
      <c r="BG21" s="1704"/>
      <c r="BH21" s="1704"/>
      <c r="BI21" s="1705"/>
      <c r="BJ21" s="1703" t="s">
        <v>646</v>
      </c>
      <c r="BK21" s="1704"/>
      <c r="BL21" s="1704"/>
      <c r="BM21" s="1704"/>
      <c r="BN21" s="1704"/>
      <c r="BO21" s="1704"/>
      <c r="BP21" s="1704"/>
      <c r="BQ21" s="1704"/>
      <c r="BR21" s="1704"/>
      <c r="BS21" s="1704"/>
      <c r="BT21" s="1704"/>
      <c r="BU21" s="1704"/>
      <c r="BV21" s="1704"/>
      <c r="BW21" s="1705"/>
      <c r="BX21" s="1703" t="s">
        <v>577</v>
      </c>
      <c r="BY21" s="1704"/>
      <c r="BZ21" s="1704"/>
      <c r="CA21" s="1704"/>
      <c r="CB21" s="1704"/>
      <c r="CC21" s="1704"/>
      <c r="CD21" s="1704"/>
      <c r="CE21" s="1704"/>
      <c r="CF21" s="1704"/>
      <c r="CG21" s="1705"/>
      <c r="CH21" s="372"/>
      <c r="CI21" s="446"/>
      <c r="CJ21" s="446"/>
      <c r="CK21" s="368"/>
      <c r="CL21" s="368"/>
      <c r="CM21" s="368"/>
    </row>
    <row r="22" spans="1:91" ht="12" customHeight="1">
      <c r="A22" s="368"/>
      <c r="B22" s="370"/>
      <c r="C22" s="374"/>
      <c r="D22" s="1762" t="s">
        <v>148</v>
      </c>
      <c r="E22" s="1762"/>
      <c r="F22" s="1762"/>
      <c r="G22" s="1762"/>
      <c r="H22" s="1762"/>
      <c r="I22" s="1762"/>
      <c r="J22" s="1762"/>
      <c r="K22" s="1762"/>
      <c r="L22" s="1762"/>
      <c r="M22" s="1762"/>
      <c r="N22" s="1762"/>
      <c r="O22" s="1762"/>
      <c r="P22" s="1762"/>
      <c r="Q22" s="1762"/>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431"/>
      <c r="AS22" s="383"/>
      <c r="AT22" s="1719"/>
      <c r="AU22" s="1719"/>
      <c r="AV22" s="1719"/>
      <c r="AW22" s="1719"/>
      <c r="AX22" s="1719"/>
      <c r="AY22" s="394"/>
      <c r="AZ22" s="1706"/>
      <c r="BA22" s="1707"/>
      <c r="BB22" s="1707"/>
      <c r="BC22" s="1707"/>
      <c r="BD22" s="1707"/>
      <c r="BE22" s="1707"/>
      <c r="BF22" s="1707"/>
      <c r="BG22" s="1707"/>
      <c r="BH22" s="1707"/>
      <c r="BI22" s="1708"/>
      <c r="BJ22" s="1706"/>
      <c r="BK22" s="1707"/>
      <c r="BL22" s="1707"/>
      <c r="BM22" s="1707"/>
      <c r="BN22" s="1707"/>
      <c r="BO22" s="1707"/>
      <c r="BP22" s="1707"/>
      <c r="BQ22" s="1707"/>
      <c r="BR22" s="1707"/>
      <c r="BS22" s="1707"/>
      <c r="BT22" s="1707"/>
      <c r="BU22" s="1707"/>
      <c r="BV22" s="1707"/>
      <c r="BW22" s="1708"/>
      <c r="BX22" s="1706"/>
      <c r="BY22" s="1707"/>
      <c r="BZ22" s="1707"/>
      <c r="CA22" s="1707"/>
      <c r="CB22" s="1707"/>
      <c r="CC22" s="1707"/>
      <c r="CD22" s="1707"/>
      <c r="CE22" s="1707"/>
      <c r="CF22" s="1707"/>
      <c r="CG22" s="1708"/>
      <c r="CH22" s="372"/>
      <c r="CI22" s="446"/>
      <c r="CJ22" s="446"/>
      <c r="CK22" s="368"/>
      <c r="CL22" s="368"/>
      <c r="CM22" s="368"/>
    </row>
    <row r="23" spans="1:91" ht="12" customHeight="1">
      <c r="A23" s="368"/>
      <c r="B23" s="370"/>
      <c r="C23" s="1624" t="s">
        <v>778</v>
      </c>
      <c r="D23" s="1625"/>
      <c r="E23" s="1625"/>
      <c r="F23" s="1625"/>
      <c r="G23" s="1625"/>
      <c r="H23" s="1625"/>
      <c r="I23" s="1626"/>
      <c r="J23" s="1589"/>
      <c r="K23" s="1590"/>
      <c r="L23" s="1590"/>
      <c r="M23" s="1590"/>
      <c r="N23" s="1590"/>
      <c r="O23" s="1590"/>
      <c r="P23" s="1590"/>
      <c r="Q23" s="1590"/>
      <c r="R23" s="1590"/>
      <c r="S23" s="1590"/>
      <c r="T23" s="1590"/>
      <c r="U23" s="1590"/>
      <c r="V23" s="1590"/>
      <c r="W23" s="1590"/>
      <c r="X23" s="1590"/>
      <c r="Y23" s="1590"/>
      <c r="Z23" s="1590"/>
      <c r="AA23" s="1590"/>
      <c r="AB23" s="1590"/>
      <c r="AC23" s="1590"/>
      <c r="AD23" s="1590"/>
      <c r="AE23" s="1590"/>
      <c r="AF23" s="1590"/>
      <c r="AG23" s="1590"/>
      <c r="AH23" s="1590"/>
      <c r="AI23" s="1590"/>
      <c r="AJ23" s="1590"/>
      <c r="AK23" s="1590"/>
      <c r="AL23" s="1590"/>
      <c r="AM23" s="1590"/>
      <c r="AN23" s="1590"/>
      <c r="AO23" s="1590"/>
      <c r="AP23" s="1590"/>
      <c r="AQ23" s="1591"/>
      <c r="AR23" s="431"/>
      <c r="AS23" s="383"/>
      <c r="AT23" s="1719"/>
      <c r="AU23" s="1719"/>
      <c r="AV23" s="1719"/>
      <c r="AW23" s="1719"/>
      <c r="AX23" s="1719"/>
      <c r="AY23" s="394"/>
      <c r="AZ23" s="1723"/>
      <c r="BA23" s="1714"/>
      <c r="BB23" s="1714"/>
      <c r="BC23" s="1714"/>
      <c r="BD23" s="1714"/>
      <c r="BE23" s="1714"/>
      <c r="BF23" s="1714"/>
      <c r="BG23" s="1714" t="s">
        <v>812</v>
      </c>
      <c r="BH23" s="1714"/>
      <c r="BI23" s="1715"/>
      <c r="BJ23" s="1808" t="s">
        <v>319</v>
      </c>
      <c r="BK23" s="1809"/>
      <c r="BL23" s="1809"/>
      <c r="BM23" s="1809"/>
      <c r="BN23" s="1809"/>
      <c r="BO23" s="1824" t="s">
        <v>520</v>
      </c>
      <c r="BP23" s="1825"/>
      <c r="BQ23" s="1825"/>
      <c r="BR23" s="1825"/>
      <c r="BS23" s="1825"/>
      <c r="BT23" s="1825"/>
      <c r="BU23" s="1825"/>
      <c r="BV23" s="1825"/>
      <c r="BW23" s="1826"/>
      <c r="BX23" s="1818" t="s">
        <v>795</v>
      </c>
      <c r="BY23" s="1819"/>
      <c r="BZ23" s="1819"/>
      <c r="CA23" s="1819"/>
      <c r="CB23" s="1819"/>
      <c r="CC23" s="1819"/>
      <c r="CD23" s="1819"/>
      <c r="CE23" s="1819"/>
      <c r="CF23" s="1819"/>
      <c r="CG23" s="1820"/>
      <c r="CH23" s="372"/>
      <c r="CI23" s="446"/>
      <c r="CJ23" s="446"/>
      <c r="CK23" s="368"/>
      <c r="CL23" s="368"/>
      <c r="CM23" s="368"/>
    </row>
    <row r="24" spans="1:91" ht="12" customHeight="1">
      <c r="A24" s="368"/>
      <c r="B24" s="370"/>
      <c r="C24" s="1694"/>
      <c r="D24" s="1695"/>
      <c r="E24" s="1695"/>
      <c r="F24" s="1695"/>
      <c r="G24" s="1695"/>
      <c r="H24" s="1695"/>
      <c r="I24" s="1696"/>
      <c r="J24" s="1592"/>
      <c r="K24" s="1593"/>
      <c r="L24" s="1593"/>
      <c r="M24" s="1593"/>
      <c r="N24" s="1593"/>
      <c r="O24" s="1593"/>
      <c r="P24" s="1593"/>
      <c r="Q24" s="1593"/>
      <c r="R24" s="1593"/>
      <c r="S24" s="1593"/>
      <c r="T24" s="1593"/>
      <c r="U24" s="1593"/>
      <c r="V24" s="1593"/>
      <c r="W24" s="1593"/>
      <c r="X24" s="1593"/>
      <c r="Y24" s="1593"/>
      <c r="Z24" s="1593"/>
      <c r="AA24" s="1593"/>
      <c r="AB24" s="1593"/>
      <c r="AC24" s="1593"/>
      <c r="AD24" s="1593"/>
      <c r="AE24" s="1593"/>
      <c r="AF24" s="1593"/>
      <c r="AG24" s="1593"/>
      <c r="AH24" s="1593"/>
      <c r="AI24" s="1593"/>
      <c r="AJ24" s="1593"/>
      <c r="AK24" s="1593"/>
      <c r="AL24" s="1593"/>
      <c r="AM24" s="1593"/>
      <c r="AN24" s="1593"/>
      <c r="AO24" s="1593"/>
      <c r="AP24" s="1593"/>
      <c r="AQ24" s="1594"/>
      <c r="AR24" s="431"/>
      <c r="AS24" s="383"/>
      <c r="AT24" s="1719"/>
      <c r="AU24" s="1719"/>
      <c r="AV24" s="1719"/>
      <c r="AW24" s="1719"/>
      <c r="AX24" s="1719"/>
      <c r="AY24" s="394"/>
      <c r="AZ24" s="1724"/>
      <c r="BA24" s="1721"/>
      <c r="BB24" s="1721"/>
      <c r="BC24" s="1721"/>
      <c r="BD24" s="1721"/>
      <c r="BE24" s="1721"/>
      <c r="BF24" s="1721"/>
      <c r="BG24" s="1721"/>
      <c r="BH24" s="1721"/>
      <c r="BI24" s="1722"/>
      <c r="BJ24" s="1810" t="s">
        <v>790</v>
      </c>
      <c r="BK24" s="1811"/>
      <c r="BL24" s="1811"/>
      <c r="BM24" s="1811"/>
      <c r="BN24" s="1811"/>
      <c r="BO24" s="1827"/>
      <c r="BP24" s="1827"/>
      <c r="BQ24" s="1827"/>
      <c r="BR24" s="1827"/>
      <c r="BS24" s="1827"/>
      <c r="BT24" s="1827"/>
      <c r="BU24" s="1827"/>
      <c r="BV24" s="1827"/>
      <c r="BW24" s="1828"/>
      <c r="BX24" s="1821"/>
      <c r="BY24" s="1822"/>
      <c r="BZ24" s="1822"/>
      <c r="CA24" s="1822"/>
      <c r="CB24" s="1822"/>
      <c r="CC24" s="1822"/>
      <c r="CD24" s="1822"/>
      <c r="CE24" s="1822"/>
      <c r="CF24" s="1822"/>
      <c r="CG24" s="1823"/>
      <c r="CH24" s="372"/>
      <c r="CI24" s="446"/>
      <c r="CJ24" s="446"/>
      <c r="CK24" s="368"/>
      <c r="CL24" s="368"/>
      <c r="CM24" s="368"/>
    </row>
    <row r="25" spans="1:91" ht="12" customHeight="1">
      <c r="A25" s="368"/>
      <c r="B25" s="370"/>
      <c r="C25" s="1627"/>
      <c r="D25" s="1628"/>
      <c r="E25" s="1628"/>
      <c r="F25" s="1628"/>
      <c r="G25" s="1628"/>
      <c r="H25" s="1628"/>
      <c r="I25" s="1629"/>
      <c r="J25" s="1596"/>
      <c r="K25" s="1597"/>
      <c r="L25" s="1597"/>
      <c r="M25" s="1597"/>
      <c r="N25" s="1597"/>
      <c r="O25" s="1597"/>
      <c r="P25" s="1597"/>
      <c r="Q25" s="1597"/>
      <c r="R25" s="1597"/>
      <c r="S25" s="1597"/>
      <c r="T25" s="1597"/>
      <c r="U25" s="1597"/>
      <c r="V25" s="1597"/>
      <c r="W25" s="1597"/>
      <c r="X25" s="1597"/>
      <c r="Y25" s="1597"/>
      <c r="Z25" s="1597"/>
      <c r="AA25" s="1597"/>
      <c r="AB25" s="1597"/>
      <c r="AC25" s="1597"/>
      <c r="AD25" s="1597"/>
      <c r="AE25" s="1597"/>
      <c r="AF25" s="1597"/>
      <c r="AG25" s="1597"/>
      <c r="AH25" s="1597"/>
      <c r="AI25" s="1597"/>
      <c r="AJ25" s="1597"/>
      <c r="AK25" s="1597"/>
      <c r="AL25" s="1597"/>
      <c r="AM25" s="1597"/>
      <c r="AN25" s="1597"/>
      <c r="AO25" s="1597"/>
      <c r="AP25" s="1597"/>
      <c r="AQ25" s="1598"/>
      <c r="AR25" s="432"/>
      <c r="AS25" s="383"/>
      <c r="AT25" s="1719"/>
      <c r="AU25" s="1719"/>
      <c r="AV25" s="1719"/>
      <c r="AW25" s="1719"/>
      <c r="AX25" s="1719"/>
      <c r="AY25" s="394"/>
      <c r="AZ25" s="1606"/>
      <c r="BA25" s="1649"/>
      <c r="BB25" s="1649"/>
      <c r="BC25" s="1649"/>
      <c r="BD25" s="1649"/>
      <c r="BE25" s="1649"/>
      <c r="BF25" s="1649"/>
      <c r="BG25" s="1649" t="s">
        <v>812</v>
      </c>
      <c r="BH25" s="1649"/>
      <c r="BI25" s="1650"/>
      <c r="BJ25" s="1579" t="s">
        <v>319</v>
      </c>
      <c r="BK25" s="1580"/>
      <c r="BL25" s="1580"/>
      <c r="BM25" s="1580"/>
      <c r="BN25" s="1580"/>
      <c r="BO25" s="1601" t="s">
        <v>520</v>
      </c>
      <c r="BP25" s="1602"/>
      <c r="BQ25" s="1602"/>
      <c r="BR25" s="1602"/>
      <c r="BS25" s="1602"/>
      <c r="BT25" s="1602"/>
      <c r="BU25" s="1602"/>
      <c r="BV25" s="1602"/>
      <c r="BW25" s="1603"/>
      <c r="BX25" s="1606" t="s">
        <v>795</v>
      </c>
      <c r="BY25" s="1607"/>
      <c r="BZ25" s="1607"/>
      <c r="CA25" s="1607"/>
      <c r="CB25" s="1607"/>
      <c r="CC25" s="1607"/>
      <c r="CD25" s="1607"/>
      <c r="CE25" s="1607"/>
      <c r="CF25" s="1607"/>
      <c r="CG25" s="1608"/>
      <c r="CH25" s="372"/>
      <c r="CI25" s="446"/>
      <c r="CJ25" s="446"/>
      <c r="CK25" s="368"/>
      <c r="CL25" s="368"/>
      <c r="CM25" s="368"/>
    </row>
    <row r="26" spans="1:91" ht="12" customHeight="1">
      <c r="A26" s="368"/>
      <c r="B26" s="370"/>
      <c r="C26" s="1612" t="s">
        <v>724</v>
      </c>
      <c r="D26" s="1613"/>
      <c r="E26" s="1613"/>
      <c r="F26" s="1613"/>
      <c r="G26" s="1613"/>
      <c r="H26" s="1613"/>
      <c r="I26" s="1614"/>
      <c r="J26" s="1618"/>
      <c r="K26" s="1619"/>
      <c r="L26" s="1619"/>
      <c r="M26" s="1619"/>
      <c r="N26" s="1619"/>
      <c r="O26" s="1619"/>
      <c r="P26" s="1619"/>
      <c r="Q26" s="1619"/>
      <c r="R26" s="1619"/>
      <c r="S26" s="1619"/>
      <c r="T26" s="1619"/>
      <c r="U26" s="1619"/>
      <c r="V26" s="1619"/>
      <c r="W26" s="1620"/>
      <c r="X26" s="1612" t="s">
        <v>162</v>
      </c>
      <c r="Y26" s="1613"/>
      <c r="Z26" s="1613"/>
      <c r="AA26" s="1613"/>
      <c r="AB26" s="1613"/>
      <c r="AC26" s="1613"/>
      <c r="AD26" s="1614"/>
      <c r="AE26" s="1583" t="s">
        <v>60</v>
      </c>
      <c r="AF26" s="1584"/>
      <c r="AG26" s="1714" t="s">
        <v>17</v>
      </c>
      <c r="AH26" s="1714"/>
      <c r="AI26" s="1714"/>
      <c r="AJ26" s="1714"/>
      <c r="AK26" s="1714"/>
      <c r="AL26" s="1714"/>
      <c r="AM26" s="1714"/>
      <c r="AN26" s="1714"/>
      <c r="AO26" s="1714"/>
      <c r="AP26" s="1714"/>
      <c r="AQ26" s="1715"/>
      <c r="AR26" s="432"/>
      <c r="AS26" s="384"/>
      <c r="AT26" s="1720"/>
      <c r="AU26" s="1720"/>
      <c r="AV26" s="1720"/>
      <c r="AW26" s="1720"/>
      <c r="AX26" s="1720"/>
      <c r="AY26" s="395"/>
      <c r="AZ26" s="1709"/>
      <c r="BA26" s="1651"/>
      <c r="BB26" s="1651"/>
      <c r="BC26" s="1651"/>
      <c r="BD26" s="1651"/>
      <c r="BE26" s="1651"/>
      <c r="BF26" s="1651"/>
      <c r="BG26" s="1651"/>
      <c r="BH26" s="1651"/>
      <c r="BI26" s="1652"/>
      <c r="BJ26" s="1581" t="s">
        <v>790</v>
      </c>
      <c r="BK26" s="1582"/>
      <c r="BL26" s="1582"/>
      <c r="BM26" s="1582"/>
      <c r="BN26" s="1582"/>
      <c r="BO26" s="1604"/>
      <c r="BP26" s="1604"/>
      <c r="BQ26" s="1604"/>
      <c r="BR26" s="1604"/>
      <c r="BS26" s="1604"/>
      <c r="BT26" s="1604"/>
      <c r="BU26" s="1604"/>
      <c r="BV26" s="1604"/>
      <c r="BW26" s="1605"/>
      <c r="BX26" s="1609"/>
      <c r="BY26" s="1610"/>
      <c r="BZ26" s="1610"/>
      <c r="CA26" s="1610"/>
      <c r="CB26" s="1610"/>
      <c r="CC26" s="1610"/>
      <c r="CD26" s="1610"/>
      <c r="CE26" s="1610"/>
      <c r="CF26" s="1610"/>
      <c r="CG26" s="1611"/>
      <c r="CH26" s="372"/>
      <c r="CI26" s="368"/>
      <c r="CJ26" s="368"/>
      <c r="CK26" s="368"/>
      <c r="CL26" s="368"/>
      <c r="CM26" s="368"/>
    </row>
    <row r="27" spans="1:91" ht="12" customHeight="1">
      <c r="A27" s="368"/>
      <c r="B27" s="370"/>
      <c r="C27" s="1615"/>
      <c r="D27" s="1616"/>
      <c r="E27" s="1616"/>
      <c r="F27" s="1616"/>
      <c r="G27" s="1616"/>
      <c r="H27" s="1616"/>
      <c r="I27" s="1617"/>
      <c r="J27" s="1621"/>
      <c r="K27" s="1622"/>
      <c r="L27" s="1622"/>
      <c r="M27" s="1622"/>
      <c r="N27" s="1622"/>
      <c r="O27" s="1622"/>
      <c r="P27" s="1622"/>
      <c r="Q27" s="1622"/>
      <c r="R27" s="1622"/>
      <c r="S27" s="1622"/>
      <c r="T27" s="1622"/>
      <c r="U27" s="1622"/>
      <c r="V27" s="1622"/>
      <c r="W27" s="1623"/>
      <c r="X27" s="1636"/>
      <c r="Y27" s="1637"/>
      <c r="Z27" s="1637"/>
      <c r="AA27" s="1637"/>
      <c r="AB27" s="1637"/>
      <c r="AC27" s="1637"/>
      <c r="AD27" s="1638"/>
      <c r="AE27" s="1678"/>
      <c r="AF27" s="1639"/>
      <c r="AG27" s="1716"/>
      <c r="AH27" s="1716"/>
      <c r="AI27" s="1716"/>
      <c r="AJ27" s="1716"/>
      <c r="AK27" s="1716"/>
      <c r="AL27" s="1716"/>
      <c r="AM27" s="1716"/>
      <c r="AN27" s="1716"/>
      <c r="AO27" s="1716"/>
      <c r="AP27" s="1716"/>
      <c r="AQ27" s="1717"/>
      <c r="AR27" s="432"/>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4"/>
      <c r="BX27" s="374"/>
      <c r="BY27" s="374"/>
      <c r="BZ27" s="374"/>
      <c r="CA27" s="374"/>
      <c r="CB27" s="374"/>
      <c r="CC27" s="374"/>
      <c r="CD27" s="374"/>
      <c r="CE27" s="374"/>
      <c r="CF27" s="374"/>
      <c r="CG27" s="374"/>
      <c r="CH27" s="372"/>
      <c r="CI27" s="368"/>
      <c r="CJ27" s="368"/>
      <c r="CK27" s="368"/>
      <c r="CL27" s="368"/>
      <c r="CM27" s="368"/>
    </row>
    <row r="28" spans="1:91" ht="12" customHeight="1">
      <c r="A28" s="368"/>
      <c r="B28" s="370"/>
      <c r="C28" s="1612" t="s">
        <v>172</v>
      </c>
      <c r="D28" s="1613"/>
      <c r="E28" s="1613"/>
      <c r="F28" s="1613"/>
      <c r="G28" s="1613"/>
      <c r="H28" s="1613"/>
      <c r="I28" s="1614"/>
      <c r="J28" s="1630"/>
      <c r="K28" s="1631"/>
      <c r="L28" s="1631"/>
      <c r="M28" s="1631"/>
      <c r="N28" s="1631"/>
      <c r="O28" s="1631"/>
      <c r="P28" s="1631"/>
      <c r="Q28" s="1631"/>
      <c r="R28" s="1631"/>
      <c r="S28" s="1631"/>
      <c r="T28" s="1631"/>
      <c r="U28" s="1631"/>
      <c r="V28" s="1631"/>
      <c r="W28" s="1632"/>
      <c r="X28" s="1636"/>
      <c r="Y28" s="1637"/>
      <c r="Z28" s="1637"/>
      <c r="AA28" s="1637"/>
      <c r="AB28" s="1637"/>
      <c r="AC28" s="1637"/>
      <c r="AD28" s="1638"/>
      <c r="AE28" s="1678" t="s">
        <v>525</v>
      </c>
      <c r="AF28" s="1639"/>
      <c r="AG28" s="1716" t="s">
        <v>17</v>
      </c>
      <c r="AH28" s="1716"/>
      <c r="AI28" s="1716"/>
      <c r="AJ28" s="1716"/>
      <c r="AK28" s="1716"/>
      <c r="AL28" s="1716"/>
      <c r="AM28" s="1716"/>
      <c r="AN28" s="1716"/>
      <c r="AO28" s="1716"/>
      <c r="AP28" s="1716"/>
      <c r="AQ28" s="1717"/>
      <c r="AR28" s="432"/>
      <c r="AS28" s="1624" t="s">
        <v>779</v>
      </c>
      <c r="AT28" s="1625"/>
      <c r="AU28" s="1625"/>
      <c r="AV28" s="1625"/>
      <c r="AW28" s="1625"/>
      <c r="AX28" s="1625"/>
      <c r="AY28" s="1626"/>
      <c r="AZ28" s="1624" t="s">
        <v>810</v>
      </c>
      <c r="BA28" s="1613"/>
      <c r="BB28" s="1613"/>
      <c r="BC28" s="1613"/>
      <c r="BD28" s="1613"/>
      <c r="BE28" s="1614"/>
      <c r="BF28" s="1654" t="s">
        <v>788</v>
      </c>
      <c r="BG28" s="1654"/>
      <c r="BH28" s="1654"/>
      <c r="BI28" s="1654"/>
      <c r="BJ28" s="1654"/>
      <c r="BK28" s="1654"/>
      <c r="BL28" s="1654"/>
      <c r="BM28" s="1654"/>
      <c r="BN28" s="1654"/>
      <c r="BO28" s="1654"/>
      <c r="BP28" s="1653" t="s">
        <v>794</v>
      </c>
      <c r="BQ28" s="1653"/>
      <c r="BR28" s="1653"/>
      <c r="BS28" s="1653"/>
      <c r="BT28" s="1653"/>
      <c r="BU28" s="1653"/>
      <c r="BV28" s="1653"/>
      <c r="BW28" s="1653"/>
      <c r="BX28" s="1653"/>
      <c r="BY28" s="1654" t="s">
        <v>796</v>
      </c>
      <c r="BZ28" s="1654"/>
      <c r="CA28" s="1654"/>
      <c r="CB28" s="1654"/>
      <c r="CC28" s="1654"/>
      <c r="CD28" s="1654"/>
      <c r="CE28" s="1654"/>
      <c r="CF28" s="1654"/>
      <c r="CG28" s="1655"/>
      <c r="CH28" s="372"/>
      <c r="CI28" s="368"/>
      <c r="CJ28" s="368"/>
      <c r="CK28" s="368"/>
      <c r="CL28" s="368"/>
      <c r="CM28" s="368"/>
    </row>
    <row r="29" spans="1:91" ht="12" customHeight="1">
      <c r="A29" s="368"/>
      <c r="B29" s="370"/>
      <c r="C29" s="1615"/>
      <c r="D29" s="1616"/>
      <c r="E29" s="1616"/>
      <c r="F29" s="1616"/>
      <c r="G29" s="1616"/>
      <c r="H29" s="1616"/>
      <c r="I29" s="1617"/>
      <c r="J29" s="1633"/>
      <c r="K29" s="1634"/>
      <c r="L29" s="1634"/>
      <c r="M29" s="1634"/>
      <c r="N29" s="1634"/>
      <c r="O29" s="1634"/>
      <c r="P29" s="1634"/>
      <c r="Q29" s="1634"/>
      <c r="R29" s="1634"/>
      <c r="S29" s="1634"/>
      <c r="T29" s="1634"/>
      <c r="U29" s="1634"/>
      <c r="V29" s="1634"/>
      <c r="W29" s="1635"/>
      <c r="X29" s="1615"/>
      <c r="Y29" s="1616"/>
      <c r="Z29" s="1616"/>
      <c r="AA29" s="1616"/>
      <c r="AB29" s="1616"/>
      <c r="AC29" s="1616"/>
      <c r="AD29" s="1617"/>
      <c r="AE29" s="1586"/>
      <c r="AF29" s="1587"/>
      <c r="AG29" s="1721"/>
      <c r="AH29" s="1721"/>
      <c r="AI29" s="1721"/>
      <c r="AJ29" s="1721"/>
      <c r="AK29" s="1721"/>
      <c r="AL29" s="1721"/>
      <c r="AM29" s="1721"/>
      <c r="AN29" s="1721"/>
      <c r="AO29" s="1721"/>
      <c r="AP29" s="1721"/>
      <c r="AQ29" s="1722"/>
      <c r="AR29" s="373"/>
      <c r="AS29" s="1694"/>
      <c r="AT29" s="1695"/>
      <c r="AU29" s="1695"/>
      <c r="AV29" s="1695"/>
      <c r="AW29" s="1695"/>
      <c r="AX29" s="1695"/>
      <c r="AY29" s="1696"/>
      <c r="AZ29" s="1636"/>
      <c r="BA29" s="1637"/>
      <c r="BB29" s="1637"/>
      <c r="BC29" s="1637"/>
      <c r="BD29" s="1637"/>
      <c r="BE29" s="1638"/>
      <c r="BF29" s="1656"/>
      <c r="BG29" s="1656"/>
      <c r="BH29" s="1656"/>
      <c r="BI29" s="1656"/>
      <c r="BJ29" s="1656"/>
      <c r="BK29" s="1656"/>
      <c r="BL29" s="1656"/>
      <c r="BM29" s="1656"/>
      <c r="BN29" s="1656"/>
      <c r="BO29" s="1656"/>
      <c r="BP29" s="1653"/>
      <c r="BQ29" s="1653"/>
      <c r="BR29" s="1653"/>
      <c r="BS29" s="1653"/>
      <c r="BT29" s="1653"/>
      <c r="BU29" s="1653"/>
      <c r="BV29" s="1653"/>
      <c r="BW29" s="1653"/>
      <c r="BX29" s="1653"/>
      <c r="BY29" s="1656"/>
      <c r="BZ29" s="1656"/>
      <c r="CA29" s="1656"/>
      <c r="CB29" s="1656"/>
      <c r="CC29" s="1656"/>
      <c r="CD29" s="1656"/>
      <c r="CE29" s="1656"/>
      <c r="CF29" s="1656"/>
      <c r="CG29" s="1657"/>
      <c r="CH29" s="372"/>
      <c r="CI29" s="368"/>
      <c r="CJ29" s="368"/>
      <c r="CK29" s="368"/>
      <c r="CL29" s="368"/>
      <c r="CM29" s="368"/>
    </row>
    <row r="30" spans="1:91" ht="12" customHeight="1">
      <c r="A30" s="368"/>
      <c r="B30" s="370"/>
      <c r="C30" s="374"/>
      <c r="D30" s="386"/>
      <c r="E30" s="385"/>
      <c r="F30" s="385"/>
      <c r="G30" s="385"/>
      <c r="H30" s="385"/>
      <c r="I30" s="385"/>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430"/>
      <c r="AS30" s="1694"/>
      <c r="AT30" s="1695"/>
      <c r="AU30" s="1695"/>
      <c r="AV30" s="1695"/>
      <c r="AW30" s="1695"/>
      <c r="AX30" s="1695"/>
      <c r="AY30" s="1696"/>
      <c r="AZ30" s="1636"/>
      <c r="BA30" s="1637"/>
      <c r="BB30" s="1637"/>
      <c r="BC30" s="1637"/>
      <c r="BD30" s="1637"/>
      <c r="BE30" s="1638"/>
      <c r="BF30" s="1658"/>
      <c r="BG30" s="1658"/>
      <c r="BH30" s="1658"/>
      <c r="BI30" s="1658"/>
      <c r="BJ30" s="1658"/>
      <c r="BK30" s="1658"/>
      <c r="BL30" s="1658"/>
      <c r="BM30" s="1658"/>
      <c r="BN30" s="1658"/>
      <c r="BO30" s="1658"/>
      <c r="BP30" s="1653"/>
      <c r="BQ30" s="1653"/>
      <c r="BR30" s="1653"/>
      <c r="BS30" s="1653"/>
      <c r="BT30" s="1653"/>
      <c r="BU30" s="1653"/>
      <c r="BV30" s="1653"/>
      <c r="BW30" s="1653"/>
      <c r="BX30" s="1653"/>
      <c r="BY30" s="1658"/>
      <c r="BZ30" s="1658"/>
      <c r="CA30" s="1658"/>
      <c r="CB30" s="1658"/>
      <c r="CC30" s="1658"/>
      <c r="CD30" s="1658"/>
      <c r="CE30" s="1658"/>
      <c r="CF30" s="1658"/>
      <c r="CG30" s="1659"/>
      <c r="CH30" s="372"/>
      <c r="CI30" s="368"/>
      <c r="CJ30" s="368"/>
      <c r="CK30" s="368"/>
      <c r="CL30" s="368"/>
      <c r="CM30" s="368"/>
    </row>
    <row r="31" spans="1:91" ht="12" customHeight="1">
      <c r="A31" s="368"/>
      <c r="B31" s="370"/>
      <c r="C31" s="1624" t="s">
        <v>581</v>
      </c>
      <c r="D31" s="1625"/>
      <c r="E31" s="1625"/>
      <c r="F31" s="1625"/>
      <c r="G31" s="1625"/>
      <c r="H31" s="1625"/>
      <c r="I31" s="1626"/>
      <c r="J31" s="1703" t="s">
        <v>558</v>
      </c>
      <c r="K31" s="1704"/>
      <c r="L31" s="1704"/>
      <c r="M31" s="1704"/>
      <c r="N31" s="1704"/>
      <c r="O31" s="1704"/>
      <c r="P31" s="1704"/>
      <c r="Q31" s="1704"/>
      <c r="R31" s="1704"/>
      <c r="S31" s="1705"/>
      <c r="T31" s="1703" t="s">
        <v>646</v>
      </c>
      <c r="U31" s="1704"/>
      <c r="V31" s="1704"/>
      <c r="W31" s="1704"/>
      <c r="X31" s="1704"/>
      <c r="Y31" s="1704"/>
      <c r="Z31" s="1704"/>
      <c r="AA31" s="1704"/>
      <c r="AB31" s="1704"/>
      <c r="AC31" s="1704"/>
      <c r="AD31" s="1704"/>
      <c r="AE31" s="1704"/>
      <c r="AF31" s="1704"/>
      <c r="AG31" s="1705"/>
      <c r="AH31" s="1703" t="s">
        <v>577</v>
      </c>
      <c r="AI31" s="1704"/>
      <c r="AJ31" s="1704"/>
      <c r="AK31" s="1704"/>
      <c r="AL31" s="1704"/>
      <c r="AM31" s="1704"/>
      <c r="AN31" s="1704"/>
      <c r="AO31" s="1704"/>
      <c r="AP31" s="1704"/>
      <c r="AQ31" s="1705"/>
      <c r="AR31" s="430"/>
      <c r="AS31" s="1694"/>
      <c r="AT31" s="1695"/>
      <c r="AU31" s="1695"/>
      <c r="AV31" s="1695"/>
      <c r="AW31" s="1695"/>
      <c r="AX31" s="1695"/>
      <c r="AY31" s="1696"/>
      <c r="AZ31" s="1636"/>
      <c r="BA31" s="1637"/>
      <c r="BB31" s="1637"/>
      <c r="BC31" s="1637"/>
      <c r="BD31" s="1637"/>
      <c r="BE31" s="1638"/>
      <c r="BF31" s="1661" t="s">
        <v>169</v>
      </c>
      <c r="BG31" s="1661"/>
      <c r="BH31" s="1661"/>
      <c r="BI31" s="1661"/>
      <c r="BJ31" s="1661"/>
      <c r="BK31" s="1661"/>
      <c r="BL31" s="1661"/>
      <c r="BM31" s="1661"/>
      <c r="BN31" s="1661"/>
      <c r="BO31" s="1661"/>
      <c r="BP31" s="1660" t="s">
        <v>169</v>
      </c>
      <c r="BQ31" s="1660"/>
      <c r="BR31" s="1660"/>
      <c r="BS31" s="1660"/>
      <c r="BT31" s="1660"/>
      <c r="BU31" s="1660"/>
      <c r="BV31" s="1660"/>
      <c r="BW31" s="1660"/>
      <c r="BX31" s="1660"/>
      <c r="BY31" s="1661" t="s">
        <v>169</v>
      </c>
      <c r="BZ31" s="1661"/>
      <c r="CA31" s="1661"/>
      <c r="CB31" s="1661"/>
      <c r="CC31" s="1661"/>
      <c r="CD31" s="1661"/>
      <c r="CE31" s="1661"/>
      <c r="CF31" s="1661"/>
      <c r="CG31" s="1662"/>
      <c r="CH31" s="372"/>
      <c r="CI31" s="368"/>
      <c r="CJ31" s="368"/>
      <c r="CK31" s="368"/>
      <c r="CL31" s="368"/>
      <c r="CM31" s="368"/>
    </row>
    <row r="32" spans="1:91" ht="12" customHeight="1">
      <c r="A32" s="368"/>
      <c r="B32" s="370"/>
      <c r="C32" s="1694"/>
      <c r="D32" s="1695"/>
      <c r="E32" s="1695"/>
      <c r="F32" s="1695"/>
      <c r="G32" s="1695"/>
      <c r="H32" s="1695"/>
      <c r="I32" s="1696"/>
      <c r="J32" s="1706"/>
      <c r="K32" s="1707"/>
      <c r="L32" s="1707"/>
      <c r="M32" s="1707"/>
      <c r="N32" s="1707"/>
      <c r="O32" s="1707"/>
      <c r="P32" s="1707"/>
      <c r="Q32" s="1707"/>
      <c r="R32" s="1707"/>
      <c r="S32" s="1708"/>
      <c r="T32" s="1706"/>
      <c r="U32" s="1707"/>
      <c r="V32" s="1707"/>
      <c r="W32" s="1707"/>
      <c r="X32" s="1707"/>
      <c r="Y32" s="1707"/>
      <c r="Z32" s="1707"/>
      <c r="AA32" s="1707"/>
      <c r="AB32" s="1707"/>
      <c r="AC32" s="1707"/>
      <c r="AD32" s="1707"/>
      <c r="AE32" s="1707"/>
      <c r="AF32" s="1707"/>
      <c r="AG32" s="1708"/>
      <c r="AH32" s="1706"/>
      <c r="AI32" s="1707"/>
      <c r="AJ32" s="1707"/>
      <c r="AK32" s="1707"/>
      <c r="AL32" s="1707"/>
      <c r="AM32" s="1707"/>
      <c r="AN32" s="1707"/>
      <c r="AO32" s="1707"/>
      <c r="AP32" s="1707"/>
      <c r="AQ32" s="1708"/>
      <c r="AR32" s="433"/>
      <c r="AS32" s="1694"/>
      <c r="AT32" s="1695"/>
      <c r="AU32" s="1695"/>
      <c r="AV32" s="1695"/>
      <c r="AW32" s="1695"/>
      <c r="AX32" s="1695"/>
      <c r="AY32" s="1696"/>
      <c r="AZ32" s="1615"/>
      <c r="BA32" s="1616"/>
      <c r="BB32" s="1616"/>
      <c r="BC32" s="1616"/>
      <c r="BD32" s="1616"/>
      <c r="BE32" s="1617"/>
      <c r="BF32" s="1663"/>
      <c r="BG32" s="1663"/>
      <c r="BH32" s="1663"/>
      <c r="BI32" s="1663"/>
      <c r="BJ32" s="1663"/>
      <c r="BK32" s="1663"/>
      <c r="BL32" s="1663"/>
      <c r="BM32" s="1663"/>
      <c r="BN32" s="1663"/>
      <c r="BO32" s="1663"/>
      <c r="BP32" s="1660"/>
      <c r="BQ32" s="1660"/>
      <c r="BR32" s="1660"/>
      <c r="BS32" s="1660"/>
      <c r="BT32" s="1660"/>
      <c r="BU32" s="1660"/>
      <c r="BV32" s="1660"/>
      <c r="BW32" s="1660"/>
      <c r="BX32" s="1660"/>
      <c r="BY32" s="1663"/>
      <c r="BZ32" s="1663"/>
      <c r="CA32" s="1663"/>
      <c r="CB32" s="1663"/>
      <c r="CC32" s="1663"/>
      <c r="CD32" s="1663"/>
      <c r="CE32" s="1663"/>
      <c r="CF32" s="1663"/>
      <c r="CG32" s="1664"/>
      <c r="CH32" s="372"/>
      <c r="CI32" s="368"/>
      <c r="CJ32" s="368"/>
      <c r="CK32" s="368"/>
      <c r="CL32" s="368"/>
      <c r="CM32" s="368"/>
    </row>
    <row r="33" spans="1:91" ht="12" customHeight="1">
      <c r="A33" s="368"/>
      <c r="B33" s="370"/>
      <c r="C33" s="1694"/>
      <c r="D33" s="1695"/>
      <c r="E33" s="1695"/>
      <c r="F33" s="1695"/>
      <c r="G33" s="1695"/>
      <c r="H33" s="1695"/>
      <c r="I33" s="1696"/>
      <c r="J33" s="1723"/>
      <c r="K33" s="1714"/>
      <c r="L33" s="1714"/>
      <c r="M33" s="1714"/>
      <c r="N33" s="1714"/>
      <c r="O33" s="1714"/>
      <c r="P33" s="1714"/>
      <c r="Q33" s="1714" t="s">
        <v>812</v>
      </c>
      <c r="R33" s="1714"/>
      <c r="S33" s="1715"/>
      <c r="T33" s="1643" t="s">
        <v>319</v>
      </c>
      <c r="U33" s="1644"/>
      <c r="V33" s="1644"/>
      <c r="W33" s="1644"/>
      <c r="X33" s="1644"/>
      <c r="Y33" s="1725" t="s">
        <v>520</v>
      </c>
      <c r="Z33" s="1726"/>
      <c r="AA33" s="1726"/>
      <c r="AB33" s="1726"/>
      <c r="AC33" s="1726"/>
      <c r="AD33" s="1726"/>
      <c r="AE33" s="1726"/>
      <c r="AF33" s="1726"/>
      <c r="AG33" s="1727"/>
      <c r="AH33" s="1723" t="s">
        <v>795</v>
      </c>
      <c r="AI33" s="1730"/>
      <c r="AJ33" s="1730"/>
      <c r="AK33" s="1730"/>
      <c r="AL33" s="1730"/>
      <c r="AM33" s="1730"/>
      <c r="AN33" s="1730"/>
      <c r="AO33" s="1730"/>
      <c r="AP33" s="1730"/>
      <c r="AQ33" s="1731"/>
      <c r="AR33" s="433"/>
      <c r="AS33" s="1694"/>
      <c r="AT33" s="1695"/>
      <c r="AU33" s="1695"/>
      <c r="AV33" s="1695"/>
      <c r="AW33" s="1695"/>
      <c r="AX33" s="1695"/>
      <c r="AY33" s="1696"/>
      <c r="AZ33" s="1624" t="s">
        <v>786</v>
      </c>
      <c r="BA33" s="1613"/>
      <c r="BB33" s="1613"/>
      <c r="BC33" s="1613"/>
      <c r="BD33" s="1613"/>
      <c r="BE33" s="1614"/>
      <c r="BF33" s="1703" t="s">
        <v>791</v>
      </c>
      <c r="BG33" s="1704"/>
      <c r="BH33" s="1704"/>
      <c r="BI33" s="1704"/>
      <c r="BJ33" s="1704"/>
      <c r="BK33" s="1704"/>
      <c r="BL33" s="1704"/>
      <c r="BM33" s="1703" t="s">
        <v>788</v>
      </c>
      <c r="BN33" s="1704"/>
      <c r="BO33" s="1704"/>
      <c r="BP33" s="1704"/>
      <c r="BQ33" s="1704"/>
      <c r="BR33" s="1704"/>
      <c r="BS33" s="1704"/>
      <c r="BT33" s="1705"/>
      <c r="BU33" s="1703" t="s">
        <v>794</v>
      </c>
      <c r="BV33" s="1704"/>
      <c r="BW33" s="1704"/>
      <c r="BX33" s="1704"/>
      <c r="BY33" s="1704"/>
      <c r="BZ33" s="1704"/>
      <c r="CA33" s="1705"/>
      <c r="CB33" s="1703" t="s">
        <v>796</v>
      </c>
      <c r="CC33" s="1704"/>
      <c r="CD33" s="1704"/>
      <c r="CE33" s="1704"/>
      <c r="CF33" s="1704"/>
      <c r="CG33" s="1705"/>
      <c r="CH33" s="372"/>
      <c r="CI33" s="368"/>
      <c r="CJ33" s="368"/>
      <c r="CK33" s="368"/>
      <c r="CL33" s="368"/>
      <c r="CM33" s="368"/>
    </row>
    <row r="34" spans="1:91" ht="12" customHeight="1">
      <c r="A34" s="368"/>
      <c r="B34" s="370"/>
      <c r="C34" s="1694"/>
      <c r="D34" s="1695"/>
      <c r="E34" s="1695"/>
      <c r="F34" s="1695"/>
      <c r="G34" s="1695"/>
      <c r="H34" s="1695"/>
      <c r="I34" s="1696"/>
      <c r="J34" s="1724"/>
      <c r="K34" s="1721"/>
      <c r="L34" s="1721"/>
      <c r="M34" s="1721"/>
      <c r="N34" s="1721"/>
      <c r="O34" s="1721"/>
      <c r="P34" s="1721"/>
      <c r="Q34" s="1721"/>
      <c r="R34" s="1721"/>
      <c r="S34" s="1722"/>
      <c r="T34" s="1645" t="s">
        <v>790</v>
      </c>
      <c r="U34" s="1646"/>
      <c r="V34" s="1646"/>
      <c r="W34" s="1646"/>
      <c r="X34" s="1646"/>
      <c r="Y34" s="1728"/>
      <c r="Z34" s="1728"/>
      <c r="AA34" s="1728"/>
      <c r="AB34" s="1728"/>
      <c r="AC34" s="1728"/>
      <c r="AD34" s="1728"/>
      <c r="AE34" s="1728"/>
      <c r="AF34" s="1728"/>
      <c r="AG34" s="1729"/>
      <c r="AH34" s="1732"/>
      <c r="AI34" s="1733"/>
      <c r="AJ34" s="1733"/>
      <c r="AK34" s="1733"/>
      <c r="AL34" s="1733"/>
      <c r="AM34" s="1733"/>
      <c r="AN34" s="1733"/>
      <c r="AO34" s="1733"/>
      <c r="AP34" s="1733"/>
      <c r="AQ34" s="1734"/>
      <c r="AR34" s="433"/>
      <c r="AS34" s="1694"/>
      <c r="AT34" s="1695"/>
      <c r="AU34" s="1695"/>
      <c r="AV34" s="1695"/>
      <c r="AW34" s="1695"/>
      <c r="AX34" s="1695"/>
      <c r="AY34" s="1696"/>
      <c r="AZ34" s="1636"/>
      <c r="BA34" s="1741"/>
      <c r="BB34" s="1741"/>
      <c r="BC34" s="1741"/>
      <c r="BD34" s="1741"/>
      <c r="BE34" s="1638"/>
      <c r="BF34" s="1706"/>
      <c r="BG34" s="1707"/>
      <c r="BH34" s="1707"/>
      <c r="BI34" s="1707"/>
      <c r="BJ34" s="1707"/>
      <c r="BK34" s="1707"/>
      <c r="BL34" s="1707"/>
      <c r="BM34" s="1706"/>
      <c r="BN34" s="1707"/>
      <c r="BO34" s="1707"/>
      <c r="BP34" s="1707"/>
      <c r="BQ34" s="1707"/>
      <c r="BR34" s="1707"/>
      <c r="BS34" s="1707"/>
      <c r="BT34" s="1708"/>
      <c r="BU34" s="1706"/>
      <c r="BV34" s="1707"/>
      <c r="BW34" s="1707"/>
      <c r="BX34" s="1707"/>
      <c r="BY34" s="1707"/>
      <c r="BZ34" s="1707"/>
      <c r="CA34" s="1708"/>
      <c r="CB34" s="1706"/>
      <c r="CC34" s="1707"/>
      <c r="CD34" s="1707"/>
      <c r="CE34" s="1707"/>
      <c r="CF34" s="1707"/>
      <c r="CG34" s="1708"/>
      <c r="CH34" s="372"/>
      <c r="CI34" s="368"/>
      <c r="CJ34" s="368"/>
      <c r="CK34" s="368"/>
      <c r="CL34" s="368"/>
      <c r="CM34" s="368"/>
    </row>
    <row r="35" spans="1:91" ht="12" customHeight="1">
      <c r="A35" s="368"/>
      <c r="B35" s="370"/>
      <c r="C35" s="1694"/>
      <c r="D35" s="1695"/>
      <c r="E35" s="1695"/>
      <c r="F35" s="1695"/>
      <c r="G35" s="1695"/>
      <c r="H35" s="1695"/>
      <c r="I35" s="1696"/>
      <c r="J35" s="1606"/>
      <c r="K35" s="1649"/>
      <c r="L35" s="1649"/>
      <c r="M35" s="1649"/>
      <c r="N35" s="1649"/>
      <c r="O35" s="1649"/>
      <c r="P35" s="1649"/>
      <c r="Q35" s="1649" t="s">
        <v>812</v>
      </c>
      <c r="R35" s="1649"/>
      <c r="S35" s="1650"/>
      <c r="T35" s="1579" t="s">
        <v>319</v>
      </c>
      <c r="U35" s="1580"/>
      <c r="V35" s="1580"/>
      <c r="W35" s="1580"/>
      <c r="X35" s="1580"/>
      <c r="Y35" s="1601" t="s">
        <v>520</v>
      </c>
      <c r="Z35" s="1602"/>
      <c r="AA35" s="1602"/>
      <c r="AB35" s="1602"/>
      <c r="AC35" s="1602"/>
      <c r="AD35" s="1602"/>
      <c r="AE35" s="1602"/>
      <c r="AF35" s="1602"/>
      <c r="AG35" s="1603"/>
      <c r="AH35" s="1606" t="s">
        <v>795</v>
      </c>
      <c r="AI35" s="1607"/>
      <c r="AJ35" s="1607"/>
      <c r="AK35" s="1607"/>
      <c r="AL35" s="1607"/>
      <c r="AM35" s="1607"/>
      <c r="AN35" s="1607"/>
      <c r="AO35" s="1607"/>
      <c r="AP35" s="1607"/>
      <c r="AQ35" s="1608"/>
      <c r="AR35" s="433"/>
      <c r="AS35" s="1694"/>
      <c r="AT35" s="1695"/>
      <c r="AU35" s="1695"/>
      <c r="AV35" s="1695"/>
      <c r="AW35" s="1695"/>
      <c r="AX35" s="1695"/>
      <c r="AY35" s="1696"/>
      <c r="AZ35" s="1636"/>
      <c r="BA35" s="1741"/>
      <c r="BB35" s="1741"/>
      <c r="BC35" s="1741"/>
      <c r="BD35" s="1741"/>
      <c r="BE35" s="1638"/>
      <c r="BF35" s="1583"/>
      <c r="BG35" s="1584"/>
      <c r="BH35" s="1584"/>
      <c r="BI35" s="1584"/>
      <c r="BJ35" s="1584"/>
      <c r="BK35" s="1584"/>
      <c r="BL35" s="1584"/>
      <c r="BM35" s="1583"/>
      <c r="BN35" s="1584"/>
      <c r="BO35" s="1584"/>
      <c r="BP35" s="1584"/>
      <c r="BQ35" s="1584"/>
      <c r="BR35" s="1584"/>
      <c r="BS35" s="1584"/>
      <c r="BT35" s="1585"/>
      <c r="BU35" s="1583"/>
      <c r="BV35" s="1584"/>
      <c r="BW35" s="1584"/>
      <c r="BX35" s="1584"/>
      <c r="BY35" s="1584"/>
      <c r="BZ35" s="1584"/>
      <c r="CA35" s="1585"/>
      <c r="CB35" s="1583"/>
      <c r="CC35" s="1584"/>
      <c r="CD35" s="1584"/>
      <c r="CE35" s="1584"/>
      <c r="CF35" s="1584"/>
      <c r="CG35" s="1585"/>
      <c r="CH35" s="372"/>
      <c r="CI35" s="368"/>
      <c r="CJ35" s="368"/>
      <c r="CK35" s="368"/>
      <c r="CL35" s="368"/>
      <c r="CM35" s="368"/>
    </row>
    <row r="36" spans="1:91" ht="12" customHeight="1">
      <c r="A36" s="368"/>
      <c r="B36" s="370"/>
      <c r="C36" s="1627"/>
      <c r="D36" s="1628"/>
      <c r="E36" s="1628"/>
      <c r="F36" s="1628"/>
      <c r="G36" s="1628"/>
      <c r="H36" s="1628"/>
      <c r="I36" s="1629"/>
      <c r="J36" s="1709"/>
      <c r="K36" s="1651"/>
      <c r="L36" s="1651"/>
      <c r="M36" s="1651"/>
      <c r="N36" s="1651"/>
      <c r="O36" s="1651"/>
      <c r="P36" s="1651"/>
      <c r="Q36" s="1651"/>
      <c r="R36" s="1651"/>
      <c r="S36" s="1652"/>
      <c r="T36" s="1581" t="s">
        <v>790</v>
      </c>
      <c r="U36" s="1582"/>
      <c r="V36" s="1582"/>
      <c r="W36" s="1582"/>
      <c r="X36" s="1582"/>
      <c r="Y36" s="1604"/>
      <c r="Z36" s="1604"/>
      <c r="AA36" s="1604"/>
      <c r="AB36" s="1604"/>
      <c r="AC36" s="1604"/>
      <c r="AD36" s="1604"/>
      <c r="AE36" s="1604"/>
      <c r="AF36" s="1604"/>
      <c r="AG36" s="1605"/>
      <c r="AH36" s="1609"/>
      <c r="AI36" s="1610"/>
      <c r="AJ36" s="1610"/>
      <c r="AK36" s="1610"/>
      <c r="AL36" s="1610"/>
      <c r="AM36" s="1610"/>
      <c r="AN36" s="1610"/>
      <c r="AO36" s="1610"/>
      <c r="AP36" s="1610"/>
      <c r="AQ36" s="1611"/>
      <c r="AR36" s="373"/>
      <c r="AS36" s="1627"/>
      <c r="AT36" s="1628"/>
      <c r="AU36" s="1628"/>
      <c r="AV36" s="1628"/>
      <c r="AW36" s="1628"/>
      <c r="AX36" s="1628"/>
      <c r="AY36" s="1629"/>
      <c r="AZ36" s="1615"/>
      <c r="BA36" s="1616"/>
      <c r="BB36" s="1616"/>
      <c r="BC36" s="1616"/>
      <c r="BD36" s="1616"/>
      <c r="BE36" s="1617"/>
      <c r="BF36" s="1586"/>
      <c r="BG36" s="1587"/>
      <c r="BH36" s="1587"/>
      <c r="BI36" s="1587"/>
      <c r="BJ36" s="1587"/>
      <c r="BK36" s="1587"/>
      <c r="BL36" s="1587"/>
      <c r="BM36" s="1586"/>
      <c r="BN36" s="1587"/>
      <c r="BO36" s="1587"/>
      <c r="BP36" s="1587"/>
      <c r="BQ36" s="1587"/>
      <c r="BR36" s="1587"/>
      <c r="BS36" s="1587"/>
      <c r="BT36" s="1588"/>
      <c r="BU36" s="1586"/>
      <c r="BV36" s="1587"/>
      <c r="BW36" s="1587"/>
      <c r="BX36" s="1587"/>
      <c r="BY36" s="1587"/>
      <c r="BZ36" s="1587"/>
      <c r="CA36" s="1588"/>
      <c r="CB36" s="1586"/>
      <c r="CC36" s="1587"/>
      <c r="CD36" s="1587"/>
      <c r="CE36" s="1587"/>
      <c r="CF36" s="1587"/>
      <c r="CG36" s="1588"/>
      <c r="CH36" s="372"/>
      <c r="CI36" s="368"/>
      <c r="CJ36" s="368"/>
      <c r="CK36" s="368"/>
      <c r="CL36" s="368"/>
      <c r="CM36" s="368"/>
    </row>
    <row r="37" spans="1:91" ht="12" customHeight="1">
      <c r="A37" s="368"/>
      <c r="B37" s="370"/>
      <c r="C37" s="376"/>
      <c r="D37" s="388"/>
      <c r="E37" s="388"/>
      <c r="F37" s="388"/>
      <c r="G37" s="388"/>
      <c r="H37" s="388"/>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2"/>
      <c r="CI37" s="368"/>
      <c r="CJ37" s="368"/>
      <c r="CK37" s="368"/>
      <c r="CL37" s="368"/>
      <c r="CM37" s="368"/>
    </row>
    <row r="38" spans="1:91" ht="12" customHeight="1">
      <c r="A38" s="368"/>
      <c r="B38" s="370"/>
      <c r="C38" s="1653" t="s">
        <v>779</v>
      </c>
      <c r="D38" s="1653"/>
      <c r="E38" s="1653"/>
      <c r="F38" s="1653"/>
      <c r="G38" s="1653"/>
      <c r="H38" s="1653"/>
      <c r="I38" s="1653"/>
      <c r="J38" s="400" t="s">
        <v>727</v>
      </c>
      <c r="K38" s="1654" t="s">
        <v>787</v>
      </c>
      <c r="L38" s="1654"/>
      <c r="M38" s="1654"/>
      <c r="N38" s="1654"/>
      <c r="O38" s="413"/>
      <c r="P38" s="1654" t="s">
        <v>788</v>
      </c>
      <c r="Q38" s="1654"/>
      <c r="R38" s="1654"/>
      <c r="S38" s="1654"/>
      <c r="T38" s="1654"/>
      <c r="U38" s="1654"/>
      <c r="V38" s="1654"/>
      <c r="W38" s="1654"/>
      <c r="X38" s="1654"/>
      <c r="Y38" s="1654"/>
      <c r="Z38" s="1653" t="s">
        <v>794</v>
      </c>
      <c r="AA38" s="1653"/>
      <c r="AB38" s="1653"/>
      <c r="AC38" s="1653"/>
      <c r="AD38" s="1653"/>
      <c r="AE38" s="1653"/>
      <c r="AF38" s="1653"/>
      <c r="AG38" s="1653"/>
      <c r="AH38" s="1653"/>
      <c r="AI38" s="1654" t="s">
        <v>796</v>
      </c>
      <c r="AJ38" s="1654"/>
      <c r="AK38" s="1654"/>
      <c r="AL38" s="1654"/>
      <c r="AM38" s="1654"/>
      <c r="AN38" s="1654"/>
      <c r="AO38" s="1654"/>
      <c r="AP38" s="1654"/>
      <c r="AQ38" s="1655"/>
      <c r="AR38" s="373"/>
      <c r="AS38" s="1612" t="s">
        <v>797</v>
      </c>
      <c r="AT38" s="1613"/>
      <c r="AU38" s="1613"/>
      <c r="AV38" s="1613"/>
      <c r="AW38" s="1613"/>
      <c r="AX38" s="1613"/>
      <c r="AY38" s="1613"/>
      <c r="AZ38" s="1613"/>
      <c r="BA38" s="1614"/>
      <c r="BB38" s="1665"/>
      <c r="BC38" s="1666"/>
      <c r="BD38" s="1666"/>
      <c r="BE38" s="1666"/>
      <c r="BF38" s="1666"/>
      <c r="BG38" s="1666"/>
      <c r="BH38" s="1666"/>
      <c r="BI38" s="1666"/>
      <c r="BJ38" s="1666"/>
      <c r="BK38" s="1666"/>
      <c r="BL38" s="1667"/>
      <c r="BM38" s="374"/>
      <c r="BN38" s="1612" t="s">
        <v>802</v>
      </c>
      <c r="BO38" s="1613"/>
      <c r="BP38" s="1613"/>
      <c r="BQ38" s="1613"/>
      <c r="BR38" s="1613"/>
      <c r="BS38" s="1613"/>
      <c r="BT38" s="1613"/>
      <c r="BU38" s="1613"/>
      <c r="BV38" s="1614"/>
      <c r="BW38" s="1665"/>
      <c r="BX38" s="1666"/>
      <c r="BY38" s="1666"/>
      <c r="BZ38" s="1666"/>
      <c r="CA38" s="1666"/>
      <c r="CB38" s="1666"/>
      <c r="CC38" s="1666"/>
      <c r="CD38" s="1666"/>
      <c r="CE38" s="1666"/>
      <c r="CF38" s="1666"/>
      <c r="CG38" s="1667"/>
      <c r="CH38" s="372"/>
      <c r="CI38" s="368"/>
      <c r="CJ38" s="368"/>
      <c r="CK38" s="368"/>
      <c r="CL38" s="368"/>
      <c r="CM38" s="368"/>
    </row>
    <row r="39" spans="1:91" ht="12" customHeight="1">
      <c r="A39" s="368"/>
      <c r="B39" s="370"/>
      <c r="C39" s="1653"/>
      <c r="D39" s="1653"/>
      <c r="E39" s="1653"/>
      <c r="F39" s="1653"/>
      <c r="G39" s="1653"/>
      <c r="H39" s="1653"/>
      <c r="I39" s="1653"/>
      <c r="J39" s="401"/>
      <c r="K39" s="1656"/>
      <c r="L39" s="1656"/>
      <c r="M39" s="1656"/>
      <c r="N39" s="1656"/>
      <c r="O39" s="415"/>
      <c r="P39" s="1658"/>
      <c r="Q39" s="1658"/>
      <c r="R39" s="1658"/>
      <c r="S39" s="1658"/>
      <c r="T39" s="1658"/>
      <c r="U39" s="1658"/>
      <c r="V39" s="1658"/>
      <c r="W39" s="1658"/>
      <c r="X39" s="1658"/>
      <c r="Y39" s="1658"/>
      <c r="Z39" s="1653"/>
      <c r="AA39" s="1653"/>
      <c r="AB39" s="1653"/>
      <c r="AC39" s="1653"/>
      <c r="AD39" s="1653"/>
      <c r="AE39" s="1653"/>
      <c r="AF39" s="1653"/>
      <c r="AG39" s="1653"/>
      <c r="AH39" s="1653"/>
      <c r="AI39" s="1658"/>
      <c r="AJ39" s="1658"/>
      <c r="AK39" s="1658"/>
      <c r="AL39" s="1658"/>
      <c r="AM39" s="1658"/>
      <c r="AN39" s="1658"/>
      <c r="AO39" s="1658"/>
      <c r="AP39" s="1658"/>
      <c r="AQ39" s="1659"/>
      <c r="AR39" s="373"/>
      <c r="AS39" s="1636"/>
      <c r="AT39" s="1637"/>
      <c r="AU39" s="1637"/>
      <c r="AV39" s="1637"/>
      <c r="AW39" s="1637"/>
      <c r="AX39" s="1637"/>
      <c r="AY39" s="1637"/>
      <c r="AZ39" s="1637"/>
      <c r="BA39" s="1638"/>
      <c r="BB39" s="1668"/>
      <c r="BC39" s="1669"/>
      <c r="BD39" s="1669"/>
      <c r="BE39" s="1669"/>
      <c r="BF39" s="1669"/>
      <c r="BG39" s="1669"/>
      <c r="BH39" s="1669"/>
      <c r="BI39" s="1669"/>
      <c r="BJ39" s="1669"/>
      <c r="BK39" s="1669"/>
      <c r="BL39" s="1670"/>
      <c r="BM39" s="374"/>
      <c r="BN39" s="1636"/>
      <c r="BO39" s="1637"/>
      <c r="BP39" s="1637"/>
      <c r="BQ39" s="1637"/>
      <c r="BR39" s="1637"/>
      <c r="BS39" s="1637"/>
      <c r="BT39" s="1637"/>
      <c r="BU39" s="1637"/>
      <c r="BV39" s="1638"/>
      <c r="BW39" s="1668"/>
      <c r="BX39" s="1669"/>
      <c r="BY39" s="1669"/>
      <c r="BZ39" s="1669"/>
      <c r="CA39" s="1669"/>
      <c r="CB39" s="1669"/>
      <c r="CC39" s="1669"/>
      <c r="CD39" s="1669"/>
      <c r="CE39" s="1669"/>
      <c r="CF39" s="1669"/>
      <c r="CG39" s="1670"/>
      <c r="CH39" s="372"/>
      <c r="CI39" s="368"/>
      <c r="CJ39" s="368"/>
      <c r="CK39" s="368"/>
      <c r="CL39" s="368"/>
      <c r="CM39" s="368"/>
    </row>
    <row r="40" spans="1:91" ht="12" customHeight="1">
      <c r="A40" s="368"/>
      <c r="B40" s="372"/>
      <c r="C40" s="1653"/>
      <c r="D40" s="1653"/>
      <c r="E40" s="1653"/>
      <c r="F40" s="1653"/>
      <c r="G40" s="1653"/>
      <c r="H40" s="1653"/>
      <c r="I40" s="1653"/>
      <c r="J40" s="402"/>
      <c r="K40" s="1656"/>
      <c r="L40" s="1656"/>
      <c r="M40" s="1656"/>
      <c r="N40" s="1656"/>
      <c r="O40" s="394"/>
      <c r="P40" s="1661" t="s">
        <v>169</v>
      </c>
      <c r="Q40" s="1661"/>
      <c r="R40" s="1661"/>
      <c r="S40" s="1661"/>
      <c r="T40" s="1661"/>
      <c r="U40" s="1661"/>
      <c r="V40" s="1661"/>
      <c r="W40" s="1661"/>
      <c r="X40" s="1661"/>
      <c r="Y40" s="1661"/>
      <c r="Z40" s="1660" t="s">
        <v>169</v>
      </c>
      <c r="AA40" s="1660"/>
      <c r="AB40" s="1660"/>
      <c r="AC40" s="1660"/>
      <c r="AD40" s="1660"/>
      <c r="AE40" s="1660"/>
      <c r="AF40" s="1660"/>
      <c r="AG40" s="1660"/>
      <c r="AH40" s="1660"/>
      <c r="AI40" s="1661" t="s">
        <v>169</v>
      </c>
      <c r="AJ40" s="1661"/>
      <c r="AK40" s="1661"/>
      <c r="AL40" s="1661"/>
      <c r="AM40" s="1661"/>
      <c r="AN40" s="1661"/>
      <c r="AO40" s="1661"/>
      <c r="AP40" s="1661"/>
      <c r="AQ40" s="1662"/>
      <c r="AR40" s="373"/>
      <c r="AS40" s="424"/>
      <c r="AT40" s="426"/>
      <c r="AU40" s="1624" t="s">
        <v>514</v>
      </c>
      <c r="AV40" s="1625"/>
      <c r="AW40" s="1625"/>
      <c r="AX40" s="1625"/>
      <c r="AY40" s="1625"/>
      <c r="AZ40" s="1625"/>
      <c r="BA40" s="1626"/>
      <c r="BB40" s="1665"/>
      <c r="BC40" s="1666"/>
      <c r="BD40" s="1666"/>
      <c r="BE40" s="1666"/>
      <c r="BF40" s="1666"/>
      <c r="BG40" s="1666"/>
      <c r="BH40" s="1666"/>
      <c r="BI40" s="1666"/>
      <c r="BJ40" s="1666"/>
      <c r="BK40" s="1666"/>
      <c r="BL40" s="1667"/>
      <c r="BM40" s="374"/>
      <c r="BN40" s="1612" t="s">
        <v>805</v>
      </c>
      <c r="BO40" s="1613"/>
      <c r="BP40" s="1613"/>
      <c r="BQ40" s="1613"/>
      <c r="BR40" s="1613"/>
      <c r="BS40" s="1613"/>
      <c r="BT40" s="1613"/>
      <c r="BU40" s="1613"/>
      <c r="BV40" s="1614"/>
      <c r="BW40" s="1665"/>
      <c r="BX40" s="1666"/>
      <c r="BY40" s="1666"/>
      <c r="BZ40" s="1666"/>
      <c r="CA40" s="1666"/>
      <c r="CB40" s="1666"/>
      <c r="CC40" s="1666"/>
      <c r="CD40" s="1666"/>
      <c r="CE40" s="1666"/>
      <c r="CF40" s="1666"/>
      <c r="CG40" s="1667"/>
      <c r="CH40" s="372"/>
      <c r="CI40" s="368"/>
      <c r="CJ40" s="368"/>
      <c r="CK40" s="368"/>
      <c r="CL40" s="368"/>
      <c r="CM40" s="368"/>
    </row>
    <row r="41" spans="1:91" ht="12" customHeight="1">
      <c r="A41" s="368"/>
      <c r="B41" s="372"/>
      <c r="C41" s="1653"/>
      <c r="D41" s="1653"/>
      <c r="E41" s="1653"/>
      <c r="F41" s="1653"/>
      <c r="G41" s="1653"/>
      <c r="H41" s="1653"/>
      <c r="I41" s="1653"/>
      <c r="J41" s="402"/>
      <c r="K41" s="1656"/>
      <c r="L41" s="1656"/>
      <c r="M41" s="1656"/>
      <c r="N41" s="1656"/>
      <c r="O41" s="394"/>
      <c r="P41" s="1663"/>
      <c r="Q41" s="1663"/>
      <c r="R41" s="1663"/>
      <c r="S41" s="1663"/>
      <c r="T41" s="1663"/>
      <c r="U41" s="1663"/>
      <c r="V41" s="1663"/>
      <c r="W41" s="1663"/>
      <c r="X41" s="1663"/>
      <c r="Y41" s="1663"/>
      <c r="Z41" s="1660"/>
      <c r="AA41" s="1660"/>
      <c r="AB41" s="1660"/>
      <c r="AC41" s="1660"/>
      <c r="AD41" s="1660"/>
      <c r="AE41" s="1660"/>
      <c r="AF41" s="1660"/>
      <c r="AG41" s="1660"/>
      <c r="AH41" s="1660"/>
      <c r="AI41" s="1663"/>
      <c r="AJ41" s="1663"/>
      <c r="AK41" s="1663"/>
      <c r="AL41" s="1663"/>
      <c r="AM41" s="1663"/>
      <c r="AN41" s="1663"/>
      <c r="AO41" s="1663"/>
      <c r="AP41" s="1663"/>
      <c r="AQ41" s="1664"/>
      <c r="AR41" s="373"/>
      <c r="AS41" s="424"/>
      <c r="AT41" s="426"/>
      <c r="AU41" s="1694"/>
      <c r="AV41" s="1695"/>
      <c r="AW41" s="1695"/>
      <c r="AX41" s="1695"/>
      <c r="AY41" s="1695"/>
      <c r="AZ41" s="1695"/>
      <c r="BA41" s="1696"/>
      <c r="BB41" s="1668"/>
      <c r="BC41" s="1669"/>
      <c r="BD41" s="1669"/>
      <c r="BE41" s="1669"/>
      <c r="BF41" s="1669"/>
      <c r="BG41" s="1669"/>
      <c r="BH41" s="1669"/>
      <c r="BI41" s="1669"/>
      <c r="BJ41" s="1669"/>
      <c r="BK41" s="1669"/>
      <c r="BL41" s="1670"/>
      <c r="BM41" s="374"/>
      <c r="BN41" s="1636"/>
      <c r="BO41" s="1637"/>
      <c r="BP41" s="1637"/>
      <c r="BQ41" s="1637"/>
      <c r="BR41" s="1637"/>
      <c r="BS41" s="1637"/>
      <c r="BT41" s="1637"/>
      <c r="BU41" s="1637"/>
      <c r="BV41" s="1638"/>
      <c r="BW41" s="1668"/>
      <c r="BX41" s="1669"/>
      <c r="BY41" s="1669"/>
      <c r="BZ41" s="1669"/>
      <c r="CA41" s="1669"/>
      <c r="CB41" s="1669"/>
      <c r="CC41" s="1669"/>
      <c r="CD41" s="1669"/>
      <c r="CE41" s="1669"/>
      <c r="CF41" s="1669"/>
      <c r="CG41" s="1670"/>
      <c r="CH41" s="372"/>
      <c r="CI41" s="368"/>
      <c r="CJ41" s="368"/>
      <c r="CK41" s="368"/>
      <c r="CL41" s="368"/>
      <c r="CM41" s="368"/>
    </row>
    <row r="42" spans="1:91" ht="12" customHeight="1">
      <c r="A42" s="368"/>
      <c r="B42" s="372"/>
      <c r="C42" s="1653"/>
      <c r="D42" s="1653"/>
      <c r="E42" s="1653"/>
      <c r="F42" s="1653"/>
      <c r="G42" s="1653"/>
      <c r="H42" s="1653"/>
      <c r="I42" s="1653"/>
      <c r="J42" s="1653" t="s">
        <v>786</v>
      </c>
      <c r="K42" s="1653"/>
      <c r="L42" s="1653"/>
      <c r="M42" s="1653"/>
      <c r="N42" s="1653"/>
      <c r="O42" s="1653"/>
      <c r="P42" s="1703" t="s">
        <v>791</v>
      </c>
      <c r="Q42" s="1704"/>
      <c r="R42" s="1704"/>
      <c r="S42" s="1704"/>
      <c r="T42" s="1704"/>
      <c r="U42" s="1704"/>
      <c r="V42" s="1705"/>
      <c r="W42" s="1703" t="s">
        <v>788</v>
      </c>
      <c r="X42" s="1704"/>
      <c r="Y42" s="1704"/>
      <c r="Z42" s="1704"/>
      <c r="AA42" s="1704"/>
      <c r="AB42" s="1704"/>
      <c r="AC42" s="1705"/>
      <c r="AD42" s="1703" t="s">
        <v>794</v>
      </c>
      <c r="AE42" s="1704"/>
      <c r="AF42" s="1704"/>
      <c r="AG42" s="1704"/>
      <c r="AH42" s="1704"/>
      <c r="AI42" s="1704"/>
      <c r="AJ42" s="1705"/>
      <c r="AK42" s="1704" t="s">
        <v>796</v>
      </c>
      <c r="AL42" s="1704"/>
      <c r="AM42" s="1704"/>
      <c r="AN42" s="1704"/>
      <c r="AO42" s="1704"/>
      <c r="AP42" s="1704"/>
      <c r="AQ42" s="1705"/>
      <c r="AR42" s="373"/>
      <c r="AS42" s="1612" t="s">
        <v>798</v>
      </c>
      <c r="AT42" s="1613"/>
      <c r="AU42" s="1613"/>
      <c r="AV42" s="1613"/>
      <c r="AW42" s="1613"/>
      <c r="AX42" s="1613"/>
      <c r="AY42" s="1613"/>
      <c r="AZ42" s="1613"/>
      <c r="BA42" s="1614"/>
      <c r="BB42" s="1745" t="s">
        <v>363</v>
      </c>
      <c r="BC42" s="1671"/>
      <c r="BD42" s="1671"/>
      <c r="BE42" s="1671"/>
      <c r="BF42" s="1671"/>
      <c r="BG42" s="1671"/>
      <c r="BH42" s="1671"/>
      <c r="BI42" s="1671"/>
      <c r="BJ42" s="1671"/>
      <c r="BK42" s="1671"/>
      <c r="BL42" s="1672"/>
      <c r="BM42" s="374"/>
      <c r="BN42" s="1612" t="s">
        <v>806</v>
      </c>
      <c r="BO42" s="1613"/>
      <c r="BP42" s="1613"/>
      <c r="BQ42" s="1613"/>
      <c r="BR42" s="1613"/>
      <c r="BS42" s="1613"/>
      <c r="BT42" s="1613"/>
      <c r="BU42" s="1613"/>
      <c r="BV42" s="1614"/>
      <c r="BW42" s="1665"/>
      <c r="BX42" s="1666"/>
      <c r="BY42" s="1666"/>
      <c r="BZ42" s="1666"/>
      <c r="CA42" s="1666"/>
      <c r="CB42" s="1666"/>
      <c r="CC42" s="1666"/>
      <c r="CD42" s="1666"/>
      <c r="CE42" s="1666"/>
      <c r="CF42" s="1666"/>
      <c r="CG42" s="1667"/>
      <c r="CH42" s="372"/>
      <c r="CI42" s="368"/>
      <c r="CJ42" s="368"/>
      <c r="CK42" s="368"/>
      <c r="CL42" s="368"/>
      <c r="CM42" s="368"/>
    </row>
    <row r="43" spans="1:91" ht="12" customHeight="1">
      <c r="A43" s="368"/>
      <c r="B43" s="372"/>
      <c r="C43" s="1653"/>
      <c r="D43" s="1653"/>
      <c r="E43" s="1653"/>
      <c r="F43" s="1653"/>
      <c r="G43" s="1653"/>
      <c r="H43" s="1653"/>
      <c r="I43" s="1653"/>
      <c r="J43" s="1653"/>
      <c r="K43" s="1653"/>
      <c r="L43" s="1653"/>
      <c r="M43" s="1653"/>
      <c r="N43" s="1653"/>
      <c r="O43" s="1653"/>
      <c r="P43" s="1706"/>
      <c r="Q43" s="1707"/>
      <c r="R43" s="1707"/>
      <c r="S43" s="1707"/>
      <c r="T43" s="1707"/>
      <c r="U43" s="1707"/>
      <c r="V43" s="1708"/>
      <c r="W43" s="1706"/>
      <c r="X43" s="1707"/>
      <c r="Y43" s="1707"/>
      <c r="Z43" s="1707"/>
      <c r="AA43" s="1707"/>
      <c r="AB43" s="1707"/>
      <c r="AC43" s="1708"/>
      <c r="AD43" s="1706"/>
      <c r="AE43" s="1707"/>
      <c r="AF43" s="1707"/>
      <c r="AG43" s="1707"/>
      <c r="AH43" s="1707"/>
      <c r="AI43" s="1707"/>
      <c r="AJ43" s="1708"/>
      <c r="AK43" s="1707"/>
      <c r="AL43" s="1707"/>
      <c r="AM43" s="1707"/>
      <c r="AN43" s="1707"/>
      <c r="AO43" s="1707"/>
      <c r="AP43" s="1707"/>
      <c r="AQ43" s="1708"/>
      <c r="AR43" s="373"/>
      <c r="AS43" s="1636"/>
      <c r="AT43" s="1637"/>
      <c r="AU43" s="1637"/>
      <c r="AV43" s="1637"/>
      <c r="AW43" s="1637"/>
      <c r="AX43" s="1637"/>
      <c r="AY43" s="1637"/>
      <c r="AZ43" s="1637"/>
      <c r="BA43" s="1638"/>
      <c r="BB43" s="1746"/>
      <c r="BC43" s="1673"/>
      <c r="BD43" s="1673"/>
      <c r="BE43" s="1673"/>
      <c r="BF43" s="1673"/>
      <c r="BG43" s="1673"/>
      <c r="BH43" s="1673"/>
      <c r="BI43" s="1673"/>
      <c r="BJ43" s="1673"/>
      <c r="BK43" s="1673"/>
      <c r="BL43" s="1674"/>
      <c r="BM43" s="374"/>
      <c r="BN43" s="1636"/>
      <c r="BO43" s="1637"/>
      <c r="BP43" s="1637"/>
      <c r="BQ43" s="1637"/>
      <c r="BR43" s="1637"/>
      <c r="BS43" s="1637"/>
      <c r="BT43" s="1637"/>
      <c r="BU43" s="1637"/>
      <c r="BV43" s="1638"/>
      <c r="BW43" s="1668"/>
      <c r="BX43" s="1669"/>
      <c r="BY43" s="1669"/>
      <c r="BZ43" s="1669"/>
      <c r="CA43" s="1669"/>
      <c r="CB43" s="1669"/>
      <c r="CC43" s="1669"/>
      <c r="CD43" s="1669"/>
      <c r="CE43" s="1669"/>
      <c r="CF43" s="1669"/>
      <c r="CG43" s="1670"/>
      <c r="CH43" s="372"/>
      <c r="CI43" s="368"/>
      <c r="CJ43" s="368"/>
      <c r="CK43" s="368"/>
      <c r="CL43" s="368"/>
      <c r="CM43" s="368"/>
    </row>
    <row r="44" spans="1:91" ht="12" customHeight="1">
      <c r="A44" s="368"/>
      <c r="B44" s="372"/>
      <c r="C44" s="1653"/>
      <c r="D44" s="1653"/>
      <c r="E44" s="1653"/>
      <c r="F44" s="1653"/>
      <c r="G44" s="1653"/>
      <c r="H44" s="1653"/>
      <c r="I44" s="1653"/>
      <c r="J44" s="1653"/>
      <c r="K44" s="1653"/>
      <c r="L44" s="1653"/>
      <c r="M44" s="1653"/>
      <c r="N44" s="1653"/>
      <c r="O44" s="1653"/>
      <c r="P44" s="1844"/>
      <c r="Q44" s="1844"/>
      <c r="R44" s="1844"/>
      <c r="S44" s="1844"/>
      <c r="T44" s="1844"/>
      <c r="U44" s="1844"/>
      <c r="V44" s="1844"/>
      <c r="W44" s="1844"/>
      <c r="X44" s="1844"/>
      <c r="Y44" s="1844"/>
      <c r="Z44" s="1844"/>
      <c r="AA44" s="1844"/>
      <c r="AB44" s="1844"/>
      <c r="AC44" s="1844"/>
      <c r="AD44" s="1844"/>
      <c r="AE44" s="1844"/>
      <c r="AF44" s="1844"/>
      <c r="AG44" s="1844"/>
      <c r="AH44" s="1844"/>
      <c r="AI44" s="1844"/>
      <c r="AJ44" s="1844"/>
      <c r="AK44" s="1844"/>
      <c r="AL44" s="1844"/>
      <c r="AM44" s="1844"/>
      <c r="AN44" s="1844"/>
      <c r="AO44" s="1844"/>
      <c r="AP44" s="1844"/>
      <c r="AQ44" s="1844"/>
      <c r="AR44" s="373"/>
      <c r="AS44" s="424"/>
      <c r="AT44" s="426"/>
      <c r="AU44" s="1612" t="s">
        <v>784</v>
      </c>
      <c r="AV44" s="1613"/>
      <c r="AW44" s="1613"/>
      <c r="AX44" s="1613"/>
      <c r="AY44" s="1613"/>
      <c r="AZ44" s="1613"/>
      <c r="BA44" s="1614"/>
      <c r="BB44" s="1752"/>
      <c r="BC44" s="1753"/>
      <c r="BD44" s="1753"/>
      <c r="BE44" s="1753"/>
      <c r="BF44" s="1753"/>
      <c r="BG44" s="1753"/>
      <c r="BH44" s="1753"/>
      <c r="BI44" s="1753"/>
      <c r="BJ44" s="1753"/>
      <c r="BK44" s="1753"/>
      <c r="BL44" s="1754"/>
      <c r="BM44" s="374"/>
      <c r="BN44" s="1612" t="s">
        <v>807</v>
      </c>
      <c r="BO44" s="1613"/>
      <c r="BP44" s="1613"/>
      <c r="BQ44" s="1613"/>
      <c r="BR44" s="1613"/>
      <c r="BS44" s="1613"/>
      <c r="BT44" s="1613"/>
      <c r="BU44" s="1613"/>
      <c r="BV44" s="1614"/>
      <c r="BW44" s="1665"/>
      <c r="BX44" s="1666"/>
      <c r="BY44" s="1666"/>
      <c r="BZ44" s="1666"/>
      <c r="CA44" s="1666"/>
      <c r="CB44" s="1666"/>
      <c r="CC44" s="1666"/>
      <c r="CD44" s="1666"/>
      <c r="CE44" s="1666"/>
      <c r="CF44" s="1666"/>
      <c r="CG44" s="1667"/>
      <c r="CH44" s="372"/>
      <c r="CI44" s="368"/>
      <c r="CJ44" s="368"/>
      <c r="CK44" s="368"/>
      <c r="CL44" s="368"/>
      <c r="CM44" s="368"/>
    </row>
    <row r="45" spans="1:91" ht="12" customHeight="1">
      <c r="A45" s="368"/>
      <c r="B45" s="372"/>
      <c r="C45" s="1653"/>
      <c r="D45" s="1653"/>
      <c r="E45" s="1653"/>
      <c r="F45" s="1653"/>
      <c r="G45" s="1653"/>
      <c r="H45" s="1653"/>
      <c r="I45" s="1653"/>
      <c r="J45" s="1653"/>
      <c r="K45" s="1653"/>
      <c r="L45" s="1653"/>
      <c r="M45" s="1653"/>
      <c r="N45" s="1653"/>
      <c r="O45" s="1653"/>
      <c r="P45" s="1844"/>
      <c r="Q45" s="1844"/>
      <c r="R45" s="1844"/>
      <c r="S45" s="1844"/>
      <c r="T45" s="1844"/>
      <c r="U45" s="1844"/>
      <c r="V45" s="1844"/>
      <c r="W45" s="1844"/>
      <c r="X45" s="1844"/>
      <c r="Y45" s="1844"/>
      <c r="Z45" s="1844"/>
      <c r="AA45" s="1844"/>
      <c r="AB45" s="1844"/>
      <c r="AC45" s="1844"/>
      <c r="AD45" s="1844"/>
      <c r="AE45" s="1844"/>
      <c r="AF45" s="1844"/>
      <c r="AG45" s="1844"/>
      <c r="AH45" s="1844"/>
      <c r="AI45" s="1844"/>
      <c r="AJ45" s="1844"/>
      <c r="AK45" s="1844"/>
      <c r="AL45" s="1844"/>
      <c r="AM45" s="1844"/>
      <c r="AN45" s="1844"/>
      <c r="AO45" s="1844"/>
      <c r="AP45" s="1844"/>
      <c r="AQ45" s="1844"/>
      <c r="AR45" s="373"/>
      <c r="AS45" s="377"/>
      <c r="AT45" s="389"/>
      <c r="AU45" s="1615"/>
      <c r="AV45" s="1616"/>
      <c r="AW45" s="1616"/>
      <c r="AX45" s="1616"/>
      <c r="AY45" s="1616"/>
      <c r="AZ45" s="1616"/>
      <c r="BA45" s="1617"/>
      <c r="BB45" s="1755"/>
      <c r="BC45" s="1756"/>
      <c r="BD45" s="1756"/>
      <c r="BE45" s="1756"/>
      <c r="BF45" s="1756"/>
      <c r="BG45" s="1756"/>
      <c r="BH45" s="1756"/>
      <c r="BI45" s="1756"/>
      <c r="BJ45" s="1756"/>
      <c r="BK45" s="1756"/>
      <c r="BL45" s="1757"/>
      <c r="BM45" s="374"/>
      <c r="BN45" s="1636"/>
      <c r="BO45" s="1637"/>
      <c r="BP45" s="1637"/>
      <c r="BQ45" s="1637"/>
      <c r="BR45" s="1637"/>
      <c r="BS45" s="1637"/>
      <c r="BT45" s="1637"/>
      <c r="BU45" s="1637"/>
      <c r="BV45" s="1638"/>
      <c r="BW45" s="1668"/>
      <c r="BX45" s="1669"/>
      <c r="BY45" s="1669"/>
      <c r="BZ45" s="1669"/>
      <c r="CA45" s="1669"/>
      <c r="CB45" s="1669"/>
      <c r="CC45" s="1669"/>
      <c r="CD45" s="1669"/>
      <c r="CE45" s="1669"/>
      <c r="CF45" s="1669"/>
      <c r="CG45" s="1670"/>
      <c r="CH45" s="372"/>
      <c r="CI45" s="368"/>
      <c r="CJ45" s="368"/>
      <c r="CK45" s="368"/>
      <c r="CL45" s="368"/>
      <c r="CM45" s="368"/>
    </row>
    <row r="46" spans="1:91" ht="12" customHeight="1">
      <c r="A46" s="368"/>
      <c r="B46" s="372"/>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3"/>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424"/>
      <c r="BO46" s="426"/>
      <c r="BP46" s="1612" t="s">
        <v>784</v>
      </c>
      <c r="BQ46" s="1613"/>
      <c r="BR46" s="1613"/>
      <c r="BS46" s="1613"/>
      <c r="BT46" s="1613"/>
      <c r="BU46" s="1613"/>
      <c r="BV46" s="1614"/>
      <c r="BW46" s="1665"/>
      <c r="BX46" s="1666"/>
      <c r="BY46" s="1666"/>
      <c r="BZ46" s="1666"/>
      <c r="CA46" s="1666"/>
      <c r="CB46" s="1666"/>
      <c r="CC46" s="1666"/>
      <c r="CD46" s="1666"/>
      <c r="CE46" s="1666"/>
      <c r="CF46" s="1666"/>
      <c r="CG46" s="1667"/>
      <c r="CH46" s="372"/>
      <c r="CI46" s="368"/>
      <c r="CJ46" s="368"/>
      <c r="CK46" s="368"/>
      <c r="CL46" s="368"/>
      <c r="CM46" s="368"/>
    </row>
    <row r="47" spans="1:91" ht="12" customHeight="1">
      <c r="A47" s="368"/>
      <c r="B47" s="372"/>
      <c r="C47" s="1624" t="s">
        <v>121</v>
      </c>
      <c r="D47" s="1625"/>
      <c r="E47" s="1625"/>
      <c r="F47" s="1625"/>
      <c r="G47" s="1625"/>
      <c r="H47" s="1625"/>
      <c r="I47" s="1626"/>
      <c r="J47" s="1758"/>
      <c r="K47" s="1759"/>
      <c r="L47" s="1759"/>
      <c r="M47" s="1759"/>
      <c r="N47" s="1759"/>
      <c r="O47" s="1759"/>
      <c r="P47" s="1759"/>
      <c r="Q47" s="1759"/>
      <c r="R47" s="1759"/>
      <c r="S47" s="1759"/>
      <c r="T47" s="1759"/>
      <c r="U47" s="1759"/>
      <c r="V47" s="1759"/>
      <c r="W47" s="1760"/>
      <c r="X47" s="1845" t="s">
        <v>862</v>
      </c>
      <c r="Y47" s="1845"/>
      <c r="Z47" s="1845"/>
      <c r="AA47" s="1845"/>
      <c r="AB47" s="1845"/>
      <c r="AC47" s="1845"/>
      <c r="AD47" s="1845"/>
      <c r="AE47" s="1845"/>
      <c r="AF47" s="1759"/>
      <c r="AG47" s="1759"/>
      <c r="AH47" s="1759"/>
      <c r="AI47" s="1759"/>
      <c r="AJ47" s="1759"/>
      <c r="AK47" s="1759"/>
      <c r="AL47" s="1759"/>
      <c r="AM47" s="1759"/>
      <c r="AN47" s="1759"/>
      <c r="AO47" s="1759"/>
      <c r="AP47" s="1759"/>
      <c r="AQ47" s="1760"/>
      <c r="AR47" s="373"/>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424"/>
      <c r="BO47" s="426"/>
      <c r="BP47" s="1636"/>
      <c r="BQ47" s="1637"/>
      <c r="BR47" s="1637"/>
      <c r="BS47" s="1637"/>
      <c r="BT47" s="1637"/>
      <c r="BU47" s="1637"/>
      <c r="BV47" s="1638"/>
      <c r="BW47" s="1668"/>
      <c r="BX47" s="1669"/>
      <c r="BY47" s="1669"/>
      <c r="BZ47" s="1669"/>
      <c r="CA47" s="1669"/>
      <c r="CB47" s="1669"/>
      <c r="CC47" s="1669"/>
      <c r="CD47" s="1669"/>
      <c r="CE47" s="1669"/>
      <c r="CF47" s="1669"/>
      <c r="CG47" s="1670"/>
      <c r="CH47" s="372"/>
      <c r="CI47" s="368"/>
      <c r="CJ47" s="368"/>
      <c r="CK47" s="368"/>
      <c r="CL47" s="368"/>
      <c r="CM47" s="368"/>
    </row>
    <row r="48" spans="1:91" ht="12" customHeight="1">
      <c r="A48" s="368"/>
      <c r="B48" s="372"/>
      <c r="C48" s="1694"/>
      <c r="D48" s="1695"/>
      <c r="E48" s="1628"/>
      <c r="F48" s="1628"/>
      <c r="G48" s="1628"/>
      <c r="H48" s="1628"/>
      <c r="I48" s="1629"/>
      <c r="J48" s="1761"/>
      <c r="K48" s="1762"/>
      <c r="L48" s="1762"/>
      <c r="M48" s="1762"/>
      <c r="N48" s="1762"/>
      <c r="O48" s="1762"/>
      <c r="P48" s="1762"/>
      <c r="Q48" s="1762"/>
      <c r="R48" s="1762"/>
      <c r="S48" s="1762"/>
      <c r="T48" s="1762"/>
      <c r="U48" s="1762"/>
      <c r="V48" s="1762"/>
      <c r="W48" s="1763"/>
      <c r="X48" s="1845"/>
      <c r="Y48" s="1845"/>
      <c r="Z48" s="1845"/>
      <c r="AA48" s="1845"/>
      <c r="AB48" s="1845"/>
      <c r="AC48" s="1845"/>
      <c r="AD48" s="1845"/>
      <c r="AE48" s="1845"/>
      <c r="AF48" s="1762"/>
      <c r="AG48" s="1762"/>
      <c r="AH48" s="1762"/>
      <c r="AI48" s="1762"/>
      <c r="AJ48" s="1762"/>
      <c r="AK48" s="1762"/>
      <c r="AL48" s="1762"/>
      <c r="AM48" s="1762"/>
      <c r="AN48" s="1762"/>
      <c r="AO48" s="1762"/>
      <c r="AP48" s="1762"/>
      <c r="AQ48" s="1763"/>
      <c r="AR48" s="373"/>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424"/>
      <c r="BO48" s="426"/>
      <c r="BP48" s="1612" t="s">
        <v>809</v>
      </c>
      <c r="BQ48" s="1613"/>
      <c r="BR48" s="1613"/>
      <c r="BS48" s="1613"/>
      <c r="BT48" s="1613"/>
      <c r="BU48" s="1613"/>
      <c r="BV48" s="1614"/>
      <c r="BW48" s="1665"/>
      <c r="BX48" s="1666"/>
      <c r="BY48" s="1666"/>
      <c r="BZ48" s="1666"/>
      <c r="CA48" s="1666"/>
      <c r="CB48" s="1666"/>
      <c r="CC48" s="1666"/>
      <c r="CD48" s="1666"/>
      <c r="CE48" s="1666"/>
      <c r="CF48" s="1666"/>
      <c r="CG48" s="1667"/>
      <c r="CH48" s="372"/>
      <c r="CI48" s="368"/>
      <c r="CJ48" s="368"/>
      <c r="CK48" s="368"/>
      <c r="CL48" s="368"/>
      <c r="CM48" s="368"/>
    </row>
    <row r="49" spans="1:91" ht="12" customHeight="1">
      <c r="A49" s="368"/>
      <c r="B49" s="372"/>
      <c r="C49" s="1694"/>
      <c r="D49" s="1696"/>
      <c r="E49" s="1846" t="s">
        <v>861</v>
      </c>
      <c r="F49" s="1847"/>
      <c r="G49" s="1847"/>
      <c r="H49" s="1847"/>
      <c r="I49" s="1848"/>
      <c r="J49" s="1758"/>
      <c r="K49" s="1759"/>
      <c r="L49" s="1759"/>
      <c r="M49" s="1759"/>
      <c r="N49" s="1759"/>
      <c r="O49" s="1759"/>
      <c r="P49" s="1759"/>
      <c r="Q49" s="1759"/>
      <c r="R49" s="1759"/>
      <c r="S49" s="1759"/>
      <c r="T49" s="1759"/>
      <c r="U49" s="1759"/>
      <c r="V49" s="1759"/>
      <c r="W49" s="1760"/>
      <c r="X49" s="1845" t="s">
        <v>101</v>
      </c>
      <c r="Y49" s="1845"/>
      <c r="Z49" s="1845"/>
      <c r="AA49" s="1845"/>
      <c r="AB49" s="1845"/>
      <c r="AC49" s="1845"/>
      <c r="AD49" s="1845"/>
      <c r="AE49" s="1845"/>
      <c r="AF49" s="1759"/>
      <c r="AG49" s="1759"/>
      <c r="AH49" s="1759"/>
      <c r="AI49" s="1759"/>
      <c r="AJ49" s="1759"/>
      <c r="AK49" s="1759"/>
      <c r="AL49" s="1759"/>
      <c r="AM49" s="1759"/>
      <c r="AN49" s="1759"/>
      <c r="AO49" s="1759"/>
      <c r="AP49" s="1759"/>
      <c r="AQ49" s="1760"/>
      <c r="AR49" s="373"/>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7"/>
      <c r="BO49" s="389"/>
      <c r="BP49" s="1615"/>
      <c r="BQ49" s="1616"/>
      <c r="BR49" s="1616"/>
      <c r="BS49" s="1616"/>
      <c r="BT49" s="1616"/>
      <c r="BU49" s="1616"/>
      <c r="BV49" s="1617"/>
      <c r="BW49" s="1764"/>
      <c r="BX49" s="1765"/>
      <c r="BY49" s="1765"/>
      <c r="BZ49" s="1765"/>
      <c r="CA49" s="1765"/>
      <c r="CB49" s="1765"/>
      <c r="CC49" s="1765"/>
      <c r="CD49" s="1765"/>
      <c r="CE49" s="1765"/>
      <c r="CF49" s="1765"/>
      <c r="CG49" s="1766"/>
      <c r="CH49" s="372"/>
      <c r="CI49" s="368"/>
      <c r="CJ49" s="368"/>
      <c r="CK49" s="368"/>
      <c r="CL49" s="368"/>
      <c r="CM49" s="368"/>
    </row>
    <row r="50" spans="1:91" ht="12" customHeight="1">
      <c r="A50" s="368"/>
      <c r="B50" s="372"/>
      <c r="C50" s="1627"/>
      <c r="D50" s="1629"/>
      <c r="E50" s="1849"/>
      <c r="F50" s="1850"/>
      <c r="G50" s="1850"/>
      <c r="H50" s="1850"/>
      <c r="I50" s="1851"/>
      <c r="J50" s="1761"/>
      <c r="K50" s="1762"/>
      <c r="L50" s="1762"/>
      <c r="M50" s="1762"/>
      <c r="N50" s="1762"/>
      <c r="O50" s="1762"/>
      <c r="P50" s="1762"/>
      <c r="Q50" s="1762"/>
      <c r="R50" s="1762"/>
      <c r="S50" s="1762"/>
      <c r="T50" s="1762"/>
      <c r="U50" s="1762"/>
      <c r="V50" s="1762"/>
      <c r="W50" s="1763"/>
      <c r="X50" s="1845"/>
      <c r="Y50" s="1845"/>
      <c r="Z50" s="1845"/>
      <c r="AA50" s="1845"/>
      <c r="AB50" s="1845"/>
      <c r="AC50" s="1845"/>
      <c r="AD50" s="1845"/>
      <c r="AE50" s="1845"/>
      <c r="AF50" s="1762"/>
      <c r="AG50" s="1762"/>
      <c r="AH50" s="1762"/>
      <c r="AI50" s="1762"/>
      <c r="AJ50" s="1762"/>
      <c r="AK50" s="1762"/>
      <c r="AL50" s="1762"/>
      <c r="AM50" s="1762"/>
      <c r="AN50" s="1762"/>
      <c r="AO50" s="1762"/>
      <c r="AP50" s="1762"/>
      <c r="AQ50" s="1763"/>
      <c r="AR50" s="373"/>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2"/>
      <c r="CI50" s="368"/>
      <c r="CJ50" s="368"/>
      <c r="CK50" s="368"/>
      <c r="CL50" s="368"/>
      <c r="CM50" s="368"/>
    </row>
    <row r="51" spans="1:91" ht="12" customHeight="1">
      <c r="A51" s="368"/>
      <c r="B51" s="372"/>
      <c r="C51" s="1624" t="s">
        <v>781</v>
      </c>
      <c r="D51" s="1625"/>
      <c r="E51" s="1625"/>
      <c r="F51" s="1625"/>
      <c r="G51" s="1625"/>
      <c r="H51" s="1625"/>
      <c r="I51" s="1626"/>
      <c r="J51" s="1758"/>
      <c r="K51" s="1759"/>
      <c r="L51" s="1759"/>
      <c r="M51" s="1759"/>
      <c r="N51" s="1759"/>
      <c r="O51" s="1759"/>
      <c r="P51" s="1759"/>
      <c r="Q51" s="1759"/>
      <c r="R51" s="1759"/>
      <c r="S51" s="1759"/>
      <c r="T51" s="1759"/>
      <c r="U51" s="1759"/>
      <c r="V51" s="1759"/>
      <c r="W51" s="1760"/>
      <c r="X51" s="1852" t="s">
        <v>735</v>
      </c>
      <c r="Y51" s="1852"/>
      <c r="Z51" s="1852"/>
      <c r="AA51" s="1852"/>
      <c r="AB51" s="1852"/>
      <c r="AC51" s="1852"/>
      <c r="AD51" s="1852"/>
      <c r="AE51" s="1852"/>
      <c r="AF51" s="1853"/>
      <c r="AG51" s="1853"/>
      <c r="AH51" s="1853"/>
      <c r="AI51" s="1853"/>
      <c r="AJ51" s="1853"/>
      <c r="AK51" s="1853"/>
      <c r="AL51" s="1853"/>
      <c r="AM51" s="1853"/>
      <c r="AN51" s="1853"/>
      <c r="AO51" s="1853"/>
      <c r="AP51" s="1853"/>
      <c r="AQ51" s="1853"/>
      <c r="AR51" s="373"/>
      <c r="AS51" s="1675" t="s">
        <v>683</v>
      </c>
      <c r="AT51" s="1654"/>
      <c r="AU51" s="1654"/>
      <c r="AV51" s="1654"/>
      <c r="AW51" s="1654"/>
      <c r="AX51" s="1654"/>
      <c r="AY51" s="1654"/>
      <c r="AZ51" s="1655"/>
      <c r="BA51" s="1583" t="s">
        <v>813</v>
      </c>
      <c r="BB51" s="1584"/>
      <c r="BC51" s="1584"/>
      <c r="BD51" s="1584"/>
      <c r="BE51" s="1584"/>
      <c r="BF51" s="1585"/>
      <c r="BG51" s="1675" t="s">
        <v>814</v>
      </c>
      <c r="BH51" s="1654"/>
      <c r="BI51" s="1654"/>
      <c r="BJ51" s="1654"/>
      <c r="BK51" s="1654"/>
      <c r="BL51" s="1654"/>
      <c r="BM51" s="1654"/>
      <c r="BN51" s="1655"/>
      <c r="BO51" s="1583" t="s">
        <v>813</v>
      </c>
      <c r="BP51" s="1584"/>
      <c r="BQ51" s="1584"/>
      <c r="BR51" s="1584"/>
      <c r="BS51" s="1584"/>
      <c r="BT51" s="1585"/>
      <c r="BU51" s="1675" t="s">
        <v>734</v>
      </c>
      <c r="BV51" s="1654"/>
      <c r="BW51" s="1654"/>
      <c r="BX51" s="1654"/>
      <c r="BY51" s="1654"/>
      <c r="BZ51" s="1654"/>
      <c r="CA51" s="1654"/>
      <c r="CB51" s="1655"/>
      <c r="CC51" s="1583" t="s">
        <v>813</v>
      </c>
      <c r="CD51" s="1584"/>
      <c r="CE51" s="1584"/>
      <c r="CF51" s="1584"/>
      <c r="CG51" s="1585"/>
      <c r="CH51" s="372"/>
      <c r="CI51" s="368"/>
      <c r="CJ51" s="368"/>
      <c r="CK51" s="368"/>
      <c r="CL51" s="368"/>
      <c r="CM51" s="368"/>
    </row>
    <row r="52" spans="1:91" ht="12" customHeight="1">
      <c r="A52" s="368"/>
      <c r="B52" s="372"/>
      <c r="C52" s="1694"/>
      <c r="D52" s="1695"/>
      <c r="E52" s="1628"/>
      <c r="F52" s="1628"/>
      <c r="G52" s="1628"/>
      <c r="H52" s="1628"/>
      <c r="I52" s="1629"/>
      <c r="J52" s="1761"/>
      <c r="K52" s="1762"/>
      <c r="L52" s="1762"/>
      <c r="M52" s="1762"/>
      <c r="N52" s="1762"/>
      <c r="O52" s="1762"/>
      <c r="P52" s="1762"/>
      <c r="Q52" s="1762"/>
      <c r="R52" s="1762"/>
      <c r="S52" s="1762"/>
      <c r="T52" s="1762"/>
      <c r="U52" s="1762"/>
      <c r="V52" s="1762"/>
      <c r="W52" s="1763"/>
      <c r="X52" s="1852"/>
      <c r="Y52" s="1852"/>
      <c r="Z52" s="1852"/>
      <c r="AA52" s="1852"/>
      <c r="AB52" s="1852"/>
      <c r="AC52" s="1852"/>
      <c r="AD52" s="1852"/>
      <c r="AE52" s="1852"/>
      <c r="AF52" s="1853"/>
      <c r="AG52" s="1853"/>
      <c r="AH52" s="1853"/>
      <c r="AI52" s="1853"/>
      <c r="AJ52" s="1853"/>
      <c r="AK52" s="1853"/>
      <c r="AL52" s="1853"/>
      <c r="AM52" s="1853"/>
      <c r="AN52" s="1853"/>
      <c r="AO52" s="1853"/>
      <c r="AP52" s="1853"/>
      <c r="AQ52" s="1853"/>
      <c r="AR52" s="373"/>
      <c r="AS52" s="1676"/>
      <c r="AT52" s="1656"/>
      <c r="AU52" s="1656"/>
      <c r="AV52" s="1656"/>
      <c r="AW52" s="1656"/>
      <c r="AX52" s="1656"/>
      <c r="AY52" s="1656"/>
      <c r="AZ52" s="1657"/>
      <c r="BA52" s="1678"/>
      <c r="BB52" s="1639"/>
      <c r="BC52" s="1639"/>
      <c r="BD52" s="1639"/>
      <c r="BE52" s="1639"/>
      <c r="BF52" s="1679"/>
      <c r="BG52" s="1676"/>
      <c r="BH52" s="1656"/>
      <c r="BI52" s="1656"/>
      <c r="BJ52" s="1656"/>
      <c r="BK52" s="1656"/>
      <c r="BL52" s="1656"/>
      <c r="BM52" s="1656"/>
      <c r="BN52" s="1657"/>
      <c r="BO52" s="1678"/>
      <c r="BP52" s="1639"/>
      <c r="BQ52" s="1639"/>
      <c r="BR52" s="1639"/>
      <c r="BS52" s="1639"/>
      <c r="BT52" s="1679"/>
      <c r="BU52" s="1676"/>
      <c r="BV52" s="1656"/>
      <c r="BW52" s="1656"/>
      <c r="BX52" s="1656"/>
      <c r="BY52" s="1656"/>
      <c r="BZ52" s="1656"/>
      <c r="CA52" s="1656"/>
      <c r="CB52" s="1657"/>
      <c r="CC52" s="1678"/>
      <c r="CD52" s="1639"/>
      <c r="CE52" s="1639"/>
      <c r="CF52" s="1639"/>
      <c r="CG52" s="1679"/>
      <c r="CH52" s="372"/>
      <c r="CI52" s="368"/>
      <c r="CJ52" s="368"/>
      <c r="CK52" s="368"/>
      <c r="CL52" s="368"/>
      <c r="CM52" s="368"/>
    </row>
    <row r="53" spans="1:91" ht="12" customHeight="1">
      <c r="A53" s="368"/>
      <c r="B53" s="372"/>
      <c r="C53" s="1694"/>
      <c r="D53" s="1696"/>
      <c r="E53" s="1846" t="s">
        <v>861</v>
      </c>
      <c r="F53" s="1847"/>
      <c r="G53" s="1847"/>
      <c r="H53" s="1847"/>
      <c r="I53" s="1848"/>
      <c r="J53" s="403"/>
      <c r="K53" s="409"/>
      <c r="L53" s="409"/>
      <c r="M53" s="409"/>
      <c r="N53" s="409"/>
      <c r="O53" s="409"/>
      <c r="P53" s="409"/>
      <c r="Q53" s="409"/>
      <c r="R53" s="409"/>
      <c r="S53" s="409"/>
      <c r="T53" s="409"/>
      <c r="U53" s="409"/>
      <c r="V53" s="409"/>
      <c r="W53" s="423"/>
      <c r="X53" s="1792" t="s">
        <v>807</v>
      </c>
      <c r="Y53" s="1718"/>
      <c r="Z53" s="1718"/>
      <c r="AA53" s="1718"/>
      <c r="AB53" s="1718"/>
      <c r="AC53" s="1718"/>
      <c r="AD53" s="1718"/>
      <c r="AE53" s="1718"/>
      <c r="AF53" s="1856"/>
      <c r="AG53" s="1856"/>
      <c r="AH53" s="1856"/>
      <c r="AI53" s="1856"/>
      <c r="AJ53" s="1856"/>
      <c r="AK53" s="1856"/>
      <c r="AL53" s="1856"/>
      <c r="AM53" s="1856"/>
      <c r="AN53" s="1856"/>
      <c r="AO53" s="1856"/>
      <c r="AP53" s="1856"/>
      <c r="AQ53" s="1856"/>
      <c r="AR53" s="373"/>
      <c r="AS53" s="1677"/>
      <c r="AT53" s="1658"/>
      <c r="AU53" s="1658"/>
      <c r="AV53" s="1658"/>
      <c r="AW53" s="1658"/>
      <c r="AX53" s="1658"/>
      <c r="AY53" s="1658"/>
      <c r="AZ53" s="1659"/>
      <c r="BA53" s="1586"/>
      <c r="BB53" s="1587"/>
      <c r="BC53" s="1587"/>
      <c r="BD53" s="1587"/>
      <c r="BE53" s="1587"/>
      <c r="BF53" s="1588"/>
      <c r="BG53" s="1677"/>
      <c r="BH53" s="1658"/>
      <c r="BI53" s="1658"/>
      <c r="BJ53" s="1658"/>
      <c r="BK53" s="1658"/>
      <c r="BL53" s="1658"/>
      <c r="BM53" s="1658"/>
      <c r="BN53" s="1659"/>
      <c r="BO53" s="1586"/>
      <c r="BP53" s="1587"/>
      <c r="BQ53" s="1587"/>
      <c r="BR53" s="1587"/>
      <c r="BS53" s="1587"/>
      <c r="BT53" s="1588"/>
      <c r="BU53" s="1677"/>
      <c r="BV53" s="1658"/>
      <c r="BW53" s="1658"/>
      <c r="BX53" s="1658"/>
      <c r="BY53" s="1658"/>
      <c r="BZ53" s="1658"/>
      <c r="CA53" s="1658"/>
      <c r="CB53" s="1659"/>
      <c r="CC53" s="1586"/>
      <c r="CD53" s="1587"/>
      <c r="CE53" s="1587"/>
      <c r="CF53" s="1587"/>
      <c r="CG53" s="1588"/>
      <c r="CH53" s="372"/>
      <c r="CI53" s="368"/>
      <c r="CJ53" s="368"/>
      <c r="CK53" s="368"/>
      <c r="CL53" s="368"/>
      <c r="CM53" s="368"/>
    </row>
    <row r="54" spans="1:91" ht="12" customHeight="1">
      <c r="A54" s="368"/>
      <c r="B54" s="372"/>
      <c r="C54" s="1627"/>
      <c r="D54" s="1629"/>
      <c r="E54" s="1849"/>
      <c r="F54" s="1850"/>
      <c r="G54" s="1850"/>
      <c r="H54" s="1850"/>
      <c r="I54" s="1851"/>
      <c r="J54" s="403"/>
      <c r="K54" s="409"/>
      <c r="L54" s="409"/>
      <c r="M54" s="409"/>
      <c r="N54" s="409"/>
      <c r="O54" s="409"/>
      <c r="P54" s="409"/>
      <c r="Q54" s="409"/>
      <c r="R54" s="409"/>
      <c r="S54" s="409"/>
      <c r="T54" s="409"/>
      <c r="U54" s="409"/>
      <c r="V54" s="409"/>
      <c r="W54" s="423"/>
      <c r="X54" s="1854"/>
      <c r="Y54" s="1855"/>
      <c r="Z54" s="1720"/>
      <c r="AA54" s="1720"/>
      <c r="AB54" s="1720"/>
      <c r="AC54" s="1720"/>
      <c r="AD54" s="1720"/>
      <c r="AE54" s="1720"/>
      <c r="AF54" s="1856"/>
      <c r="AG54" s="1856"/>
      <c r="AH54" s="1856"/>
      <c r="AI54" s="1856"/>
      <c r="AJ54" s="1856"/>
      <c r="AK54" s="1856"/>
      <c r="AL54" s="1856"/>
      <c r="AM54" s="1856"/>
      <c r="AN54" s="1856"/>
      <c r="AO54" s="1856"/>
      <c r="AP54" s="1856"/>
      <c r="AQ54" s="1856"/>
      <c r="AR54" s="373"/>
      <c r="AS54" s="374"/>
      <c r="AT54" s="374"/>
      <c r="AU54" s="374"/>
      <c r="AV54" s="374"/>
      <c r="AW54" s="374"/>
      <c r="AX54" s="374"/>
      <c r="AY54" s="374"/>
      <c r="AZ54" s="374"/>
      <c r="BA54" s="374"/>
      <c r="BB54" s="374"/>
      <c r="BC54" s="374"/>
      <c r="BD54" s="374"/>
      <c r="BE54" s="374"/>
      <c r="BF54" s="374"/>
      <c r="BG54" s="374"/>
      <c r="BH54" s="374"/>
      <c r="BI54" s="374"/>
      <c r="BJ54" s="374"/>
      <c r="BK54" s="374"/>
      <c r="BL54" s="374"/>
      <c r="BM54" s="374"/>
      <c r="BN54" s="374"/>
      <c r="BO54" s="374"/>
      <c r="BP54" s="374"/>
      <c r="BQ54" s="374"/>
      <c r="BR54" s="374"/>
      <c r="BS54" s="374"/>
      <c r="BT54" s="374"/>
      <c r="BU54" s="374"/>
      <c r="BV54" s="374"/>
      <c r="BW54" s="374"/>
      <c r="BX54" s="374"/>
      <c r="BY54" s="374"/>
      <c r="BZ54" s="374"/>
      <c r="CA54" s="374"/>
      <c r="CB54" s="374"/>
      <c r="CC54" s="374"/>
      <c r="CD54" s="374"/>
      <c r="CE54" s="374"/>
      <c r="CF54" s="374"/>
      <c r="CG54" s="374"/>
      <c r="CH54" s="372"/>
      <c r="CI54" s="368"/>
      <c r="CJ54" s="368"/>
      <c r="CK54" s="368"/>
      <c r="CL54" s="368"/>
      <c r="CM54" s="368"/>
    </row>
    <row r="55" spans="1:91" ht="12" customHeight="1">
      <c r="A55" s="368"/>
      <c r="B55" s="372"/>
      <c r="C55" s="1624" t="s">
        <v>13</v>
      </c>
      <c r="D55" s="1625"/>
      <c r="E55" s="1625"/>
      <c r="F55" s="1625"/>
      <c r="G55" s="1625"/>
      <c r="H55" s="1625"/>
      <c r="I55" s="1626"/>
      <c r="J55" s="1767" t="s">
        <v>570</v>
      </c>
      <c r="K55" s="1768"/>
      <c r="L55" s="1768"/>
      <c r="M55" s="407"/>
      <c r="N55" s="407"/>
      <c r="O55" s="407"/>
      <c r="P55" s="407"/>
      <c r="Q55" s="407"/>
      <c r="R55" s="407"/>
      <c r="S55" s="407"/>
      <c r="T55" s="407"/>
      <c r="U55" s="407"/>
      <c r="V55" s="407"/>
      <c r="W55" s="421"/>
      <c r="X55" s="375"/>
      <c r="Y55" s="387"/>
      <c r="Z55" s="1845" t="s">
        <v>863</v>
      </c>
      <c r="AA55" s="1845"/>
      <c r="AB55" s="1845"/>
      <c r="AC55" s="1845"/>
      <c r="AD55" s="1845"/>
      <c r="AE55" s="1845"/>
      <c r="AF55" s="376"/>
      <c r="AG55" s="376"/>
      <c r="AH55" s="376"/>
      <c r="AI55" s="376"/>
      <c r="AJ55" s="376"/>
      <c r="AK55" s="376"/>
      <c r="AL55" s="376"/>
      <c r="AM55" s="376"/>
      <c r="AN55" s="376"/>
      <c r="AO55" s="376"/>
      <c r="AP55" s="376"/>
      <c r="AQ55" s="419"/>
      <c r="AR55" s="373"/>
      <c r="AS55" s="1647" t="s">
        <v>826</v>
      </c>
      <c r="AT55" s="1647"/>
      <c r="AU55" s="1647"/>
      <c r="AV55" s="1786" t="s">
        <v>827</v>
      </c>
      <c r="AW55" s="1786"/>
      <c r="AX55" s="1786"/>
      <c r="AY55" s="1786"/>
      <c r="AZ55" s="1786"/>
      <c r="BA55" s="1786"/>
      <c r="BB55" s="1786"/>
      <c r="BC55" s="1786"/>
      <c r="BD55" s="1786"/>
      <c r="BE55" s="1786"/>
      <c r="BF55" s="1786"/>
      <c r="BG55" s="1786"/>
      <c r="BH55" s="1786"/>
      <c r="BI55" s="1786"/>
      <c r="BJ55" s="1786"/>
      <c r="BK55" s="1786"/>
      <c r="BL55" s="1786"/>
      <c r="BM55" s="1786"/>
      <c r="BN55" s="1786"/>
      <c r="BO55" s="1786"/>
      <c r="BP55" s="1786"/>
      <c r="BQ55" s="1786"/>
      <c r="BR55" s="1786"/>
      <c r="BS55" s="1786"/>
      <c r="BT55" s="1786"/>
      <c r="BU55" s="1786"/>
      <c r="BV55" s="1786"/>
      <c r="BW55" s="1786"/>
      <c r="BX55" s="1786"/>
      <c r="BY55" s="1786"/>
      <c r="BZ55" s="1786"/>
      <c r="CA55" s="1786"/>
      <c r="CB55" s="1786"/>
      <c r="CC55" s="1786"/>
      <c r="CD55" s="1786"/>
      <c r="CE55" s="1786"/>
      <c r="CF55" s="1786"/>
      <c r="CG55" s="1786"/>
      <c r="CH55" s="372"/>
      <c r="CI55" s="368"/>
      <c r="CJ55" s="368"/>
      <c r="CK55" s="368"/>
      <c r="CL55" s="368"/>
      <c r="CM55" s="368"/>
    </row>
    <row r="56" spans="1:91" ht="12" customHeight="1">
      <c r="A56" s="368"/>
      <c r="B56" s="372"/>
      <c r="C56" s="1694"/>
      <c r="D56" s="1695"/>
      <c r="E56" s="1695"/>
      <c r="F56" s="1695"/>
      <c r="G56" s="1695"/>
      <c r="H56" s="1695"/>
      <c r="I56" s="1696"/>
      <c r="J56" s="1769"/>
      <c r="K56" s="1770"/>
      <c r="L56" s="1770"/>
      <c r="M56" s="408"/>
      <c r="N56" s="408"/>
      <c r="O56" s="408"/>
      <c r="P56" s="408"/>
      <c r="Q56" s="408"/>
      <c r="R56" s="408"/>
      <c r="S56" s="408"/>
      <c r="T56" s="408"/>
      <c r="U56" s="408"/>
      <c r="V56" s="408"/>
      <c r="W56" s="422"/>
      <c r="X56" s="375"/>
      <c r="Y56" s="387"/>
      <c r="Z56" s="1845"/>
      <c r="AA56" s="1845"/>
      <c r="AB56" s="1845"/>
      <c r="AC56" s="1845"/>
      <c r="AD56" s="1845"/>
      <c r="AE56" s="1845"/>
      <c r="AF56" s="391"/>
      <c r="AG56" s="391"/>
      <c r="AH56" s="391"/>
      <c r="AI56" s="391"/>
      <c r="AJ56" s="391"/>
      <c r="AK56" s="391"/>
      <c r="AL56" s="391"/>
      <c r="AM56" s="391"/>
      <c r="AN56" s="391"/>
      <c r="AO56" s="391"/>
      <c r="AP56" s="391"/>
      <c r="AQ56" s="420"/>
      <c r="AR56" s="373"/>
      <c r="AS56" s="1647"/>
      <c r="AT56" s="1647"/>
      <c r="AU56" s="1647"/>
      <c r="AV56" s="1786"/>
      <c r="AW56" s="1786"/>
      <c r="AX56" s="1786"/>
      <c r="AY56" s="1786"/>
      <c r="AZ56" s="1786"/>
      <c r="BA56" s="1786"/>
      <c r="BB56" s="1786"/>
      <c r="BC56" s="1786"/>
      <c r="BD56" s="1786"/>
      <c r="BE56" s="1786"/>
      <c r="BF56" s="1786"/>
      <c r="BG56" s="1786"/>
      <c r="BH56" s="1786"/>
      <c r="BI56" s="1786"/>
      <c r="BJ56" s="1786"/>
      <c r="BK56" s="1786"/>
      <c r="BL56" s="1786"/>
      <c r="BM56" s="1786"/>
      <c r="BN56" s="1786"/>
      <c r="BO56" s="1786"/>
      <c r="BP56" s="1786"/>
      <c r="BQ56" s="1786"/>
      <c r="BR56" s="1786"/>
      <c r="BS56" s="1786"/>
      <c r="BT56" s="1786"/>
      <c r="BU56" s="1786"/>
      <c r="BV56" s="1786"/>
      <c r="BW56" s="1786"/>
      <c r="BX56" s="1786"/>
      <c r="BY56" s="1786"/>
      <c r="BZ56" s="1786"/>
      <c r="CA56" s="1786"/>
      <c r="CB56" s="1786"/>
      <c r="CC56" s="1786"/>
      <c r="CD56" s="1786"/>
      <c r="CE56" s="1786"/>
      <c r="CF56" s="1786"/>
      <c r="CG56" s="1786"/>
      <c r="CH56" s="372"/>
      <c r="CI56" s="368"/>
      <c r="CJ56" s="368"/>
      <c r="CK56" s="368"/>
      <c r="CL56" s="368"/>
      <c r="CM56" s="368"/>
    </row>
    <row r="57" spans="1:91" ht="12" customHeight="1">
      <c r="A57" s="368"/>
      <c r="B57" s="372"/>
      <c r="C57" s="383"/>
      <c r="D57" s="373"/>
      <c r="E57" s="1787" t="s">
        <v>784</v>
      </c>
      <c r="F57" s="1735"/>
      <c r="G57" s="1735"/>
      <c r="H57" s="1735"/>
      <c r="I57" s="1788"/>
      <c r="J57" s="1747"/>
      <c r="K57" s="1748"/>
      <c r="L57" s="1748"/>
      <c r="M57" s="1748"/>
      <c r="N57" s="1748"/>
      <c r="O57" s="1748"/>
      <c r="P57" s="1748"/>
      <c r="Q57" s="1748"/>
      <c r="R57" s="1748"/>
      <c r="S57" s="1748"/>
      <c r="T57" s="1748"/>
      <c r="U57" s="1748"/>
      <c r="V57" s="1748"/>
      <c r="W57" s="1749"/>
      <c r="X57" s="383"/>
      <c r="Y57" s="373"/>
      <c r="Z57" s="1845" t="s">
        <v>12</v>
      </c>
      <c r="AA57" s="1845"/>
      <c r="AB57" s="1845"/>
      <c r="AC57" s="1845"/>
      <c r="AD57" s="1845"/>
      <c r="AE57" s="1845"/>
      <c r="AF57" s="376"/>
      <c r="AG57" s="376"/>
      <c r="AH57" s="376"/>
      <c r="AI57" s="376"/>
      <c r="AJ57" s="376"/>
      <c r="AK57" s="376"/>
      <c r="AL57" s="376"/>
      <c r="AM57" s="376"/>
      <c r="AN57" s="376"/>
      <c r="AO57" s="376"/>
      <c r="AP57" s="376"/>
      <c r="AQ57" s="419"/>
      <c r="AR57" s="374"/>
      <c r="AS57" s="374"/>
      <c r="AT57" s="374"/>
      <c r="AU57" s="374"/>
      <c r="AV57" s="1791"/>
      <c r="AW57" s="1791"/>
      <c r="AX57" s="1791"/>
      <c r="AY57" s="1791"/>
      <c r="AZ57" s="1791"/>
      <c r="BA57" s="1791"/>
      <c r="BB57" s="1791"/>
      <c r="BC57" s="1791"/>
      <c r="BD57" s="1791"/>
      <c r="BE57" s="1791"/>
      <c r="BF57" s="1791"/>
      <c r="BG57" s="1791"/>
      <c r="BH57" s="1791"/>
      <c r="BI57" s="1791"/>
      <c r="BJ57" s="1791"/>
      <c r="BK57" s="1791"/>
      <c r="BL57" s="1791"/>
      <c r="BM57" s="1791"/>
      <c r="BN57" s="1791"/>
      <c r="BO57" s="1791"/>
      <c r="BP57" s="1791"/>
      <c r="BQ57" s="1791"/>
      <c r="BR57" s="1791"/>
      <c r="BS57" s="1791"/>
      <c r="BT57" s="1791"/>
      <c r="BU57" s="1791"/>
      <c r="BV57" s="1791"/>
      <c r="BW57" s="1791"/>
      <c r="BX57" s="1791"/>
      <c r="BY57" s="1791"/>
      <c r="BZ57" s="1791"/>
      <c r="CA57" s="1791"/>
      <c r="CB57" s="1791"/>
      <c r="CC57" s="1791"/>
      <c r="CD57" s="1791"/>
      <c r="CE57" s="1791"/>
      <c r="CF57" s="1791"/>
      <c r="CG57" s="1791"/>
      <c r="CH57" s="372"/>
      <c r="CI57" s="368"/>
      <c r="CJ57" s="368"/>
      <c r="CK57" s="368"/>
      <c r="CL57" s="368"/>
      <c r="CM57" s="368"/>
    </row>
    <row r="58" spans="1:91" ht="12" customHeight="1">
      <c r="A58" s="368"/>
      <c r="B58" s="372"/>
      <c r="C58" s="383"/>
      <c r="D58" s="373"/>
      <c r="E58" s="1789"/>
      <c r="F58" s="1736"/>
      <c r="G58" s="1736"/>
      <c r="H58" s="1736"/>
      <c r="I58" s="1790"/>
      <c r="J58" s="1750"/>
      <c r="K58" s="1574"/>
      <c r="L58" s="1574"/>
      <c r="M58" s="1574"/>
      <c r="N58" s="1574"/>
      <c r="O58" s="1574"/>
      <c r="P58" s="1574"/>
      <c r="Q58" s="1574"/>
      <c r="R58" s="1574"/>
      <c r="S58" s="1574"/>
      <c r="T58" s="1574"/>
      <c r="U58" s="1574"/>
      <c r="V58" s="1574"/>
      <c r="W58" s="1751"/>
      <c r="X58" s="384"/>
      <c r="Y58" s="420"/>
      <c r="Z58" s="1845"/>
      <c r="AA58" s="1845"/>
      <c r="AB58" s="1845"/>
      <c r="AC58" s="1845"/>
      <c r="AD58" s="1845"/>
      <c r="AE58" s="1845"/>
      <c r="AF58" s="391"/>
      <c r="AG58" s="391"/>
      <c r="AH58" s="391"/>
      <c r="AI58" s="391"/>
      <c r="AJ58" s="391"/>
      <c r="AK58" s="391"/>
      <c r="AL58" s="391"/>
      <c r="AM58" s="391"/>
      <c r="AN58" s="391"/>
      <c r="AO58" s="391"/>
      <c r="AP58" s="391"/>
      <c r="AQ58" s="420"/>
      <c r="AR58" s="374"/>
      <c r="AS58" s="1647"/>
      <c r="AT58" s="1647"/>
      <c r="AU58" s="1647"/>
      <c r="AV58" s="1791"/>
      <c r="AW58" s="1791"/>
      <c r="AX58" s="1791"/>
      <c r="AY58" s="1791"/>
      <c r="AZ58" s="1791"/>
      <c r="BA58" s="1791"/>
      <c r="BB58" s="1791"/>
      <c r="BC58" s="1791"/>
      <c r="BD58" s="1791"/>
      <c r="BE58" s="1791"/>
      <c r="BF58" s="1791"/>
      <c r="BG58" s="1791"/>
      <c r="BH58" s="1791"/>
      <c r="BI58" s="1791"/>
      <c r="BJ58" s="1791"/>
      <c r="BK58" s="1791"/>
      <c r="BL58" s="1791"/>
      <c r="BM58" s="1791"/>
      <c r="BN58" s="1791"/>
      <c r="BO58" s="1791"/>
      <c r="BP58" s="1791"/>
      <c r="BQ58" s="1791"/>
      <c r="BR58" s="1791"/>
      <c r="BS58" s="1791"/>
      <c r="BT58" s="1791"/>
      <c r="BU58" s="1791"/>
      <c r="BV58" s="1791"/>
      <c r="BW58" s="1791"/>
      <c r="BX58" s="1791"/>
      <c r="BY58" s="1791"/>
      <c r="BZ58" s="1791"/>
      <c r="CA58" s="1791"/>
      <c r="CB58" s="1791"/>
      <c r="CC58" s="1791"/>
      <c r="CD58" s="1791"/>
      <c r="CE58" s="1791"/>
      <c r="CF58" s="1791"/>
      <c r="CG58" s="1791"/>
      <c r="CH58" s="372"/>
      <c r="CI58" s="368"/>
      <c r="CJ58" s="368"/>
      <c r="CK58" s="368"/>
      <c r="CL58" s="368"/>
      <c r="CM58" s="368"/>
    </row>
    <row r="59" spans="1:91" ht="12" customHeight="1">
      <c r="A59" s="368"/>
      <c r="B59" s="372"/>
      <c r="C59" s="373"/>
      <c r="D59" s="373"/>
      <c r="E59" s="392"/>
      <c r="F59" s="392"/>
      <c r="G59" s="392"/>
      <c r="H59" s="392"/>
      <c r="I59" s="392"/>
      <c r="J59" s="376"/>
      <c r="K59" s="376"/>
      <c r="L59" s="376"/>
      <c r="M59" s="376"/>
      <c r="N59" s="376"/>
      <c r="O59" s="376"/>
      <c r="P59" s="376"/>
      <c r="Q59" s="376"/>
      <c r="R59" s="376"/>
      <c r="S59" s="376"/>
      <c r="T59" s="376"/>
      <c r="U59" s="376"/>
      <c r="V59" s="376"/>
      <c r="W59" s="376"/>
      <c r="X59" s="376"/>
      <c r="Y59" s="376"/>
      <c r="Z59" s="427"/>
      <c r="AA59" s="427"/>
      <c r="AB59" s="427"/>
      <c r="AC59" s="427"/>
      <c r="AD59" s="427"/>
      <c r="AE59" s="376"/>
      <c r="AF59" s="376"/>
      <c r="AG59" s="376"/>
      <c r="AH59" s="376"/>
      <c r="AI59" s="376"/>
      <c r="AJ59" s="376"/>
      <c r="AK59" s="376"/>
      <c r="AL59" s="376"/>
      <c r="AM59" s="376"/>
      <c r="AN59" s="376"/>
      <c r="AO59" s="376"/>
      <c r="AP59" s="376"/>
      <c r="AQ59" s="376"/>
      <c r="AR59" s="373"/>
      <c r="AS59" s="374"/>
      <c r="AT59" s="374"/>
      <c r="AU59" s="374"/>
      <c r="AV59" s="1680"/>
      <c r="AW59" s="1680"/>
      <c r="AX59" s="1680"/>
      <c r="AY59" s="1680"/>
      <c r="AZ59" s="1680"/>
      <c r="BA59" s="1680"/>
      <c r="BB59" s="1680"/>
      <c r="BC59" s="1680"/>
      <c r="BD59" s="1680"/>
      <c r="BE59" s="1680"/>
      <c r="BF59" s="1680"/>
      <c r="BG59" s="1680"/>
      <c r="BH59" s="1680"/>
      <c r="BI59" s="1680"/>
      <c r="BJ59" s="1680"/>
      <c r="BK59" s="1680"/>
      <c r="BL59" s="1680"/>
      <c r="BM59" s="1680"/>
      <c r="BN59" s="1680"/>
      <c r="BO59" s="1680"/>
      <c r="BP59" s="1680"/>
      <c r="BQ59" s="1680"/>
      <c r="BR59" s="1680"/>
      <c r="BS59" s="1680"/>
      <c r="BT59" s="1680"/>
      <c r="BU59" s="1680"/>
      <c r="BV59" s="1680"/>
      <c r="BW59" s="1680"/>
      <c r="BX59" s="1680"/>
      <c r="BY59" s="1680"/>
      <c r="BZ59" s="1680"/>
      <c r="CA59" s="1680"/>
      <c r="CB59" s="1680"/>
      <c r="CC59" s="1680"/>
      <c r="CD59" s="1680"/>
      <c r="CE59" s="1680"/>
      <c r="CF59" s="1680"/>
      <c r="CG59" s="1680"/>
      <c r="CH59" s="372"/>
      <c r="CI59" s="368"/>
      <c r="CJ59" s="368"/>
      <c r="CK59" s="368"/>
      <c r="CL59" s="368"/>
      <c r="CM59" s="368"/>
    </row>
    <row r="60" spans="1:91" ht="12" customHeight="1">
      <c r="A60" s="368"/>
      <c r="B60" s="372"/>
      <c r="C60" s="1675" t="s">
        <v>683</v>
      </c>
      <c r="D60" s="1654"/>
      <c r="E60" s="1654"/>
      <c r="F60" s="1654"/>
      <c r="G60" s="1654"/>
      <c r="H60" s="1654"/>
      <c r="I60" s="1654"/>
      <c r="J60" s="1655"/>
      <c r="K60" s="1583" t="s">
        <v>813</v>
      </c>
      <c r="L60" s="1584"/>
      <c r="M60" s="1584"/>
      <c r="N60" s="1584"/>
      <c r="O60" s="1584"/>
      <c r="P60" s="1585"/>
      <c r="Q60" s="1675" t="s">
        <v>814</v>
      </c>
      <c r="R60" s="1654"/>
      <c r="S60" s="1654"/>
      <c r="T60" s="1654"/>
      <c r="U60" s="1654"/>
      <c r="V60" s="1654"/>
      <c r="W60" s="1654"/>
      <c r="X60" s="1655"/>
      <c r="Y60" s="1583" t="s">
        <v>813</v>
      </c>
      <c r="Z60" s="1584"/>
      <c r="AA60" s="1584"/>
      <c r="AB60" s="1584"/>
      <c r="AC60" s="1584"/>
      <c r="AD60" s="1585"/>
      <c r="AE60" s="1675" t="s">
        <v>734</v>
      </c>
      <c r="AF60" s="1654"/>
      <c r="AG60" s="1654"/>
      <c r="AH60" s="1654"/>
      <c r="AI60" s="1654"/>
      <c r="AJ60" s="1654"/>
      <c r="AK60" s="1654"/>
      <c r="AL60" s="1655"/>
      <c r="AM60" s="1583" t="s">
        <v>813</v>
      </c>
      <c r="AN60" s="1584"/>
      <c r="AO60" s="1584"/>
      <c r="AP60" s="1584"/>
      <c r="AQ60" s="1585"/>
      <c r="AR60" s="373"/>
      <c r="AS60" s="1647"/>
      <c r="AT60" s="1647"/>
      <c r="AU60" s="1647"/>
      <c r="AV60" s="374"/>
      <c r="AW60" s="374"/>
      <c r="AX60" s="374"/>
      <c r="AY60" s="374"/>
      <c r="AZ60" s="374"/>
      <c r="BA60" s="374"/>
      <c r="BB60" s="374"/>
      <c r="BC60" s="374"/>
      <c r="BD60" s="374"/>
      <c r="BE60" s="374"/>
      <c r="BF60" s="374"/>
      <c r="BG60" s="374"/>
      <c r="BH60" s="374"/>
      <c r="BI60" s="374"/>
      <c r="BJ60" s="374"/>
      <c r="BK60" s="374"/>
      <c r="BL60" s="374"/>
      <c r="BM60" s="374"/>
      <c r="BN60" s="404"/>
      <c r="BO60" s="404"/>
      <c r="BP60" s="404"/>
      <c r="BQ60" s="404"/>
      <c r="BR60" s="404"/>
      <c r="BS60" s="404"/>
      <c r="BT60" s="404"/>
      <c r="BU60" s="404"/>
      <c r="BV60" s="404"/>
      <c r="BW60" s="404"/>
      <c r="BX60" s="404"/>
      <c r="BY60" s="404"/>
      <c r="BZ60" s="404"/>
      <c r="CA60" s="404"/>
      <c r="CB60" s="404"/>
      <c r="CC60" s="404"/>
      <c r="CD60" s="404"/>
      <c r="CE60" s="404"/>
      <c r="CF60" s="404"/>
      <c r="CG60" s="404"/>
      <c r="CH60" s="372"/>
      <c r="CI60" s="368"/>
      <c r="CJ60" s="368"/>
      <c r="CK60" s="368"/>
      <c r="CL60" s="368"/>
      <c r="CM60" s="368"/>
    </row>
    <row r="61" spans="1:91" ht="12" customHeight="1">
      <c r="A61" s="368"/>
      <c r="B61" s="372"/>
      <c r="C61" s="1676"/>
      <c r="D61" s="1656"/>
      <c r="E61" s="1656"/>
      <c r="F61" s="1656"/>
      <c r="G61" s="1656"/>
      <c r="H61" s="1656"/>
      <c r="I61" s="1656"/>
      <c r="J61" s="1657"/>
      <c r="K61" s="1678"/>
      <c r="L61" s="1639"/>
      <c r="M61" s="1639"/>
      <c r="N61" s="1639"/>
      <c r="O61" s="1639"/>
      <c r="P61" s="1679"/>
      <c r="Q61" s="1676"/>
      <c r="R61" s="1656"/>
      <c r="S61" s="1656"/>
      <c r="T61" s="1656"/>
      <c r="U61" s="1656"/>
      <c r="V61" s="1656"/>
      <c r="W61" s="1656"/>
      <c r="X61" s="1657"/>
      <c r="Y61" s="1678"/>
      <c r="Z61" s="1639"/>
      <c r="AA61" s="1639"/>
      <c r="AB61" s="1639"/>
      <c r="AC61" s="1639"/>
      <c r="AD61" s="1679"/>
      <c r="AE61" s="1676"/>
      <c r="AF61" s="1656"/>
      <c r="AG61" s="1656"/>
      <c r="AH61" s="1656"/>
      <c r="AI61" s="1656"/>
      <c r="AJ61" s="1656"/>
      <c r="AK61" s="1656"/>
      <c r="AL61" s="1657"/>
      <c r="AM61" s="1678"/>
      <c r="AN61" s="1639"/>
      <c r="AO61" s="1639"/>
      <c r="AP61" s="1639"/>
      <c r="AQ61" s="1679"/>
      <c r="AR61" s="373"/>
      <c r="AS61" s="374"/>
      <c r="AT61" s="374"/>
      <c r="AU61" s="374"/>
      <c r="AV61" s="374"/>
      <c r="AW61" s="374"/>
      <c r="AX61" s="374"/>
      <c r="AY61" s="374"/>
      <c r="AZ61" s="374"/>
      <c r="BA61" s="374"/>
      <c r="BB61" s="374"/>
      <c r="BC61" s="374"/>
      <c r="BD61" s="374"/>
      <c r="BE61" s="374"/>
      <c r="BF61" s="374"/>
      <c r="BG61" s="374"/>
      <c r="BH61" s="374"/>
      <c r="BI61" s="374"/>
      <c r="BJ61" s="374"/>
      <c r="BK61" s="374"/>
      <c r="BL61" s="374"/>
      <c r="BM61" s="374"/>
      <c r="BN61" s="404"/>
      <c r="BO61" s="404"/>
      <c r="BP61" s="404"/>
      <c r="BQ61" s="404"/>
      <c r="BR61" s="404"/>
      <c r="BS61" s="404"/>
      <c r="BT61" s="404"/>
      <c r="BU61" s="404"/>
      <c r="BV61" s="404"/>
      <c r="BW61" s="404"/>
      <c r="BX61" s="404"/>
      <c r="BY61" s="404"/>
      <c r="BZ61" s="404"/>
      <c r="CA61" s="404"/>
      <c r="CB61" s="404"/>
      <c r="CC61" s="404"/>
      <c r="CD61" s="404"/>
      <c r="CE61" s="404"/>
      <c r="CF61" s="404"/>
      <c r="CG61" s="404"/>
      <c r="CH61" s="372"/>
      <c r="CI61" s="368"/>
      <c r="CJ61" s="368"/>
      <c r="CK61" s="368"/>
      <c r="CL61" s="368"/>
      <c r="CM61" s="368"/>
    </row>
    <row r="62" spans="1:91" ht="12" customHeight="1">
      <c r="A62" s="368"/>
      <c r="B62" s="372"/>
      <c r="C62" s="1677"/>
      <c r="D62" s="1658"/>
      <c r="E62" s="1658"/>
      <c r="F62" s="1658"/>
      <c r="G62" s="1658"/>
      <c r="H62" s="1658"/>
      <c r="I62" s="1658"/>
      <c r="J62" s="1659"/>
      <c r="K62" s="1586"/>
      <c r="L62" s="1587"/>
      <c r="M62" s="1587"/>
      <c r="N62" s="1587"/>
      <c r="O62" s="1587"/>
      <c r="P62" s="1588"/>
      <c r="Q62" s="1677"/>
      <c r="R62" s="1658"/>
      <c r="S62" s="1658"/>
      <c r="T62" s="1658"/>
      <c r="U62" s="1658"/>
      <c r="V62" s="1658"/>
      <c r="W62" s="1658"/>
      <c r="X62" s="1659"/>
      <c r="Y62" s="1586"/>
      <c r="Z62" s="1587"/>
      <c r="AA62" s="1587"/>
      <c r="AB62" s="1587"/>
      <c r="AC62" s="1587"/>
      <c r="AD62" s="1588"/>
      <c r="AE62" s="1677"/>
      <c r="AF62" s="1658"/>
      <c r="AG62" s="1658"/>
      <c r="AH62" s="1658"/>
      <c r="AI62" s="1658"/>
      <c r="AJ62" s="1658"/>
      <c r="AK62" s="1658"/>
      <c r="AL62" s="1659"/>
      <c r="AM62" s="1586"/>
      <c r="AN62" s="1587"/>
      <c r="AO62" s="1587"/>
      <c r="AP62" s="1587"/>
      <c r="AQ62" s="1588"/>
      <c r="AR62" s="373"/>
      <c r="AS62" s="374"/>
      <c r="AT62" s="374"/>
      <c r="AU62" s="374"/>
      <c r="AV62" s="404"/>
      <c r="AW62" s="404"/>
      <c r="AX62" s="404"/>
      <c r="AY62" s="404"/>
      <c r="AZ62" s="404"/>
      <c r="BA62" s="404"/>
      <c r="BB62" s="404"/>
      <c r="BC62" s="404"/>
      <c r="BD62" s="404"/>
      <c r="BE62" s="404"/>
      <c r="BF62" s="404"/>
      <c r="BG62" s="404"/>
      <c r="BH62" s="404"/>
      <c r="BI62" s="404"/>
      <c r="BJ62" s="404"/>
      <c r="BK62" s="404"/>
      <c r="BL62" s="404"/>
      <c r="BM62" s="374"/>
      <c r="BN62" s="404"/>
      <c r="BO62" s="404"/>
      <c r="BP62" s="404"/>
      <c r="BQ62" s="404"/>
      <c r="BR62" s="404"/>
      <c r="BS62" s="404"/>
      <c r="BT62" s="404"/>
      <c r="BU62" s="404"/>
      <c r="BV62" s="404"/>
      <c r="BW62" s="404"/>
      <c r="BX62" s="404"/>
      <c r="BY62" s="404"/>
      <c r="BZ62" s="404"/>
      <c r="CA62" s="404"/>
      <c r="CB62" s="404"/>
      <c r="CC62" s="404"/>
      <c r="CD62" s="404"/>
      <c r="CE62" s="404"/>
      <c r="CF62" s="404"/>
      <c r="CG62" s="404"/>
      <c r="CH62" s="372"/>
      <c r="CI62" s="368"/>
      <c r="CJ62" s="368"/>
      <c r="CK62" s="368"/>
      <c r="CL62" s="368"/>
      <c r="CM62" s="368"/>
    </row>
    <row r="63" spans="1:91" ht="12" customHeight="1">
      <c r="A63" s="368"/>
      <c r="B63" s="372"/>
      <c r="C63" s="374"/>
      <c r="D63" s="374"/>
      <c r="E63" s="374"/>
      <c r="F63" s="374"/>
      <c r="G63" s="374"/>
      <c r="H63" s="374"/>
      <c r="I63" s="374"/>
      <c r="J63" s="1681"/>
      <c r="K63" s="1681"/>
      <c r="L63" s="1681"/>
      <c r="M63" s="1681"/>
      <c r="N63" s="1681"/>
      <c r="O63" s="1681"/>
      <c r="P63" s="1681"/>
      <c r="Q63" s="1681"/>
      <c r="R63" s="1681"/>
      <c r="S63" s="1681"/>
      <c r="T63" s="1681"/>
      <c r="U63" s="1681"/>
      <c r="V63" s="1681"/>
      <c r="W63" s="1681"/>
      <c r="X63" s="1681"/>
      <c r="Y63" s="1681"/>
      <c r="Z63" s="1681"/>
      <c r="AA63" s="1681"/>
      <c r="AB63" s="1681"/>
      <c r="AC63" s="1681"/>
      <c r="AD63" s="1681"/>
      <c r="AE63" s="1681"/>
      <c r="AF63" s="1681"/>
      <c r="AG63" s="1681"/>
      <c r="AH63" s="1681"/>
      <c r="AI63" s="1681"/>
      <c r="AJ63" s="1681"/>
      <c r="AK63" s="1681"/>
      <c r="AL63" s="1681"/>
      <c r="AM63" s="1681"/>
      <c r="AN63" s="1681"/>
      <c r="AO63" s="1681"/>
      <c r="AP63" s="1681"/>
      <c r="AQ63" s="1681"/>
      <c r="AR63" s="373"/>
      <c r="AS63" s="404"/>
      <c r="AT63" s="404"/>
      <c r="AU63" s="404"/>
      <c r="AV63" s="404"/>
      <c r="AW63" s="404"/>
      <c r="AX63" s="404"/>
      <c r="AY63" s="404"/>
      <c r="AZ63" s="404"/>
      <c r="BA63" s="404"/>
      <c r="BB63" s="404"/>
      <c r="BC63" s="404"/>
      <c r="BD63" s="404"/>
      <c r="BE63" s="404"/>
      <c r="BF63" s="404"/>
      <c r="BG63" s="404"/>
      <c r="BH63" s="404"/>
      <c r="BI63" s="404"/>
      <c r="BJ63" s="404"/>
      <c r="BK63" s="404"/>
      <c r="BL63" s="404"/>
      <c r="BM63" s="374"/>
      <c r="BN63" s="404"/>
      <c r="BO63" s="1681"/>
      <c r="BP63" s="1681"/>
      <c r="BQ63" s="1681"/>
      <c r="BR63" s="1681"/>
      <c r="BS63" s="1681"/>
      <c r="BT63" s="1681"/>
      <c r="BU63" s="1681"/>
      <c r="BV63" s="1681"/>
      <c r="BW63" s="1681"/>
      <c r="BX63" s="1681"/>
      <c r="BY63" s="1681"/>
      <c r="BZ63" s="1681"/>
      <c r="CA63" s="1681"/>
      <c r="CB63" s="1681"/>
      <c r="CC63" s="1681"/>
      <c r="CD63" s="1681"/>
      <c r="CE63" s="1681"/>
      <c r="CF63" s="1681"/>
      <c r="CG63" s="1681"/>
      <c r="CH63" s="372"/>
      <c r="CI63" s="368"/>
      <c r="CJ63" s="368"/>
      <c r="CK63" s="368"/>
      <c r="CL63" s="368"/>
      <c r="CM63" s="368"/>
    </row>
    <row r="64" spans="1:91" ht="12" customHeight="1">
      <c r="A64" s="368"/>
      <c r="B64" s="372"/>
      <c r="C64" s="374"/>
      <c r="D64" s="374"/>
      <c r="E64" s="374"/>
      <c r="F64" s="374"/>
      <c r="G64" s="374"/>
      <c r="H64" s="374"/>
      <c r="I64" s="37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374"/>
      <c r="AS64" s="404"/>
      <c r="AT64" s="404"/>
      <c r="AU64" s="404"/>
      <c r="AV64" s="404"/>
      <c r="AW64" s="404"/>
      <c r="AX64" s="404"/>
      <c r="AY64" s="404"/>
      <c r="AZ64" s="404"/>
      <c r="BA64" s="404"/>
      <c r="BB64" s="404"/>
      <c r="BC64" s="404"/>
      <c r="BD64" s="404"/>
      <c r="BE64" s="404"/>
      <c r="BF64" s="404"/>
      <c r="BG64" s="404"/>
      <c r="BH64" s="404"/>
      <c r="BI64" s="404"/>
      <c r="BJ64" s="404"/>
      <c r="BK64" s="404"/>
      <c r="BL64" s="404"/>
      <c r="BM64" s="374"/>
      <c r="BN64" s="404"/>
      <c r="BO64" s="404"/>
      <c r="BP64" s="404"/>
      <c r="BQ64" s="404"/>
      <c r="BR64" s="404"/>
      <c r="BS64" s="404"/>
      <c r="BT64" s="404"/>
      <c r="BU64" s="404"/>
      <c r="BV64" s="404"/>
      <c r="BW64" s="404"/>
      <c r="BX64" s="404"/>
      <c r="BY64" s="404"/>
      <c r="BZ64" s="404"/>
      <c r="CA64" s="404"/>
      <c r="CB64" s="404"/>
      <c r="CC64" s="404"/>
      <c r="CD64" s="404"/>
      <c r="CE64" s="404"/>
      <c r="CF64" s="404"/>
      <c r="CG64" s="404"/>
      <c r="CH64" s="372"/>
      <c r="CI64" s="368"/>
      <c r="CJ64" s="368"/>
      <c r="CK64" s="368"/>
      <c r="CL64" s="368"/>
      <c r="CM64" s="368"/>
    </row>
    <row r="65" spans="1:91" ht="12" customHeight="1">
      <c r="A65" s="368"/>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448"/>
      <c r="AS65" s="450"/>
      <c r="AT65" s="450"/>
      <c r="AU65" s="450"/>
      <c r="AV65" s="450"/>
      <c r="AW65" s="450"/>
      <c r="AX65" s="450"/>
      <c r="AY65" s="450"/>
      <c r="AZ65" s="450"/>
      <c r="BA65" s="450"/>
      <c r="BB65" s="450"/>
      <c r="BC65" s="450"/>
      <c r="BD65" s="450"/>
      <c r="BE65" s="450"/>
      <c r="BF65" s="450"/>
      <c r="BG65" s="450"/>
      <c r="BH65" s="450"/>
      <c r="BI65" s="450"/>
      <c r="BJ65" s="450"/>
      <c r="BK65" s="450"/>
      <c r="BL65" s="450"/>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368"/>
      <c r="CI65" s="368"/>
      <c r="CJ65" s="368"/>
      <c r="CK65" s="368"/>
      <c r="CL65" s="368"/>
      <c r="CM65" s="368"/>
    </row>
    <row r="66" spans="1:91" ht="12" customHeight="1">
      <c r="A66" s="368"/>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448"/>
      <c r="AS66" s="450"/>
      <c r="AT66" s="450"/>
      <c r="AU66" s="450"/>
      <c r="AV66" s="368"/>
      <c r="AW66" s="368"/>
      <c r="AX66" s="368"/>
      <c r="AY66" s="368"/>
      <c r="AZ66" s="368"/>
      <c r="BA66" s="368"/>
      <c r="BB66" s="368"/>
      <c r="BC66" s="368"/>
      <c r="BD66" s="368"/>
      <c r="BE66" s="368"/>
      <c r="BF66" s="368"/>
      <c r="BG66" s="368"/>
      <c r="BH66" s="368"/>
      <c r="BI66" s="368"/>
      <c r="BJ66" s="368"/>
      <c r="BK66" s="368"/>
      <c r="BL66" s="368"/>
      <c r="BM66" s="368"/>
      <c r="BN66" s="368"/>
      <c r="BO66" s="368"/>
      <c r="BP66" s="368"/>
      <c r="BQ66" s="368"/>
      <c r="BR66" s="368"/>
      <c r="BS66" s="368"/>
      <c r="BT66" s="368"/>
      <c r="BU66" s="368"/>
      <c r="BV66" s="368"/>
      <c r="BW66" s="368"/>
      <c r="BX66" s="368"/>
      <c r="BY66" s="368"/>
      <c r="BZ66" s="368"/>
      <c r="CA66" s="368"/>
      <c r="CB66" s="368"/>
      <c r="CC66" s="368"/>
      <c r="CD66" s="368"/>
      <c r="CE66" s="368"/>
      <c r="CF66" s="368"/>
      <c r="CG66" s="368"/>
      <c r="CH66" s="368"/>
      <c r="CI66" s="368"/>
      <c r="CJ66" s="368"/>
      <c r="CK66" s="368"/>
      <c r="CL66" s="368"/>
      <c r="CM66" s="368"/>
    </row>
    <row r="67" spans="1:91" ht="12" customHeight="1">
      <c r="A67" s="368"/>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449"/>
      <c r="AS67" s="368"/>
      <c r="AT67" s="368"/>
      <c r="AU67" s="368"/>
      <c r="AV67" s="368"/>
      <c r="AW67" s="368"/>
      <c r="AX67" s="368"/>
      <c r="AY67" s="368"/>
      <c r="AZ67" s="368"/>
      <c r="BA67" s="368"/>
      <c r="BB67" s="368"/>
      <c r="BC67" s="368"/>
      <c r="BD67" s="368"/>
      <c r="BE67" s="368"/>
      <c r="BF67" s="368"/>
      <c r="BG67" s="368"/>
      <c r="BH67" s="368"/>
      <c r="BI67" s="368"/>
      <c r="BJ67" s="368"/>
      <c r="BK67" s="368"/>
      <c r="BL67" s="368"/>
      <c r="BM67" s="368"/>
      <c r="BN67" s="368"/>
      <c r="BO67" s="368"/>
      <c r="BP67" s="368"/>
      <c r="BQ67" s="368"/>
      <c r="BR67" s="368"/>
      <c r="BS67" s="368"/>
      <c r="BT67" s="368"/>
      <c r="BU67" s="368"/>
      <c r="BV67" s="368"/>
      <c r="BW67" s="368"/>
      <c r="BX67" s="368"/>
      <c r="BY67" s="368"/>
      <c r="BZ67" s="368"/>
      <c r="CA67" s="368"/>
      <c r="CB67" s="368"/>
      <c r="CC67" s="368"/>
      <c r="CD67" s="368"/>
      <c r="CE67" s="368"/>
      <c r="CF67" s="368"/>
      <c r="CG67" s="368"/>
      <c r="CH67" s="368"/>
      <c r="CI67" s="368"/>
      <c r="CJ67" s="368"/>
      <c r="CK67" s="368"/>
      <c r="CL67" s="368"/>
      <c r="CM67" s="368"/>
    </row>
    <row r="68" spans="1:91" ht="12" customHeight="1">
      <c r="A68" s="368"/>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449"/>
      <c r="AS68" s="368"/>
      <c r="AT68" s="368"/>
      <c r="AU68" s="368"/>
      <c r="AV68" s="368"/>
      <c r="AW68" s="368"/>
      <c r="AX68" s="368"/>
      <c r="AY68" s="368"/>
      <c r="AZ68" s="368"/>
      <c r="BA68" s="368"/>
      <c r="BB68" s="368"/>
      <c r="BC68" s="368"/>
      <c r="BD68" s="368"/>
      <c r="BE68" s="368"/>
      <c r="BF68" s="368"/>
      <c r="BG68" s="368"/>
      <c r="BH68" s="368"/>
      <c r="BI68" s="368"/>
      <c r="BJ68" s="368"/>
      <c r="BK68" s="368"/>
      <c r="BL68" s="368"/>
      <c r="BM68" s="368"/>
      <c r="BN68" s="368"/>
      <c r="BO68" s="368"/>
      <c r="BP68" s="368"/>
      <c r="BQ68" s="368"/>
      <c r="BR68" s="368"/>
      <c r="BS68" s="368"/>
      <c r="BT68" s="368"/>
      <c r="BU68" s="368"/>
      <c r="BV68" s="368"/>
      <c r="BW68" s="368"/>
      <c r="BX68" s="368"/>
      <c r="BY68" s="368"/>
      <c r="BZ68" s="368"/>
      <c r="CA68" s="368"/>
      <c r="CB68" s="368"/>
      <c r="CC68" s="368"/>
      <c r="CD68" s="368"/>
      <c r="CE68" s="368"/>
      <c r="CF68" s="368"/>
      <c r="CG68" s="368"/>
      <c r="CH68" s="368"/>
      <c r="CI68" s="368"/>
      <c r="CJ68" s="368"/>
      <c r="CK68" s="368"/>
      <c r="CL68" s="368"/>
      <c r="CM68" s="368"/>
    </row>
    <row r="69" spans="1:91" ht="12" customHeight="1">
      <c r="A69" s="368"/>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449"/>
      <c r="AS69" s="368"/>
      <c r="AT69" s="368"/>
      <c r="AU69" s="368"/>
      <c r="AV69" s="368"/>
      <c r="AW69" s="368"/>
      <c r="AX69" s="368"/>
      <c r="AY69" s="368"/>
      <c r="AZ69" s="368"/>
      <c r="BA69" s="368"/>
      <c r="BB69" s="368"/>
      <c r="BC69" s="368"/>
      <c r="BD69" s="368"/>
      <c r="BE69" s="368"/>
      <c r="BF69" s="368"/>
      <c r="BG69" s="368"/>
      <c r="BH69" s="368"/>
      <c r="BI69" s="368"/>
      <c r="BJ69" s="368"/>
      <c r="BK69" s="368"/>
      <c r="BL69" s="368"/>
      <c r="BM69" s="368"/>
      <c r="BN69" s="368"/>
      <c r="BO69" s="368"/>
      <c r="BP69" s="368"/>
      <c r="BQ69" s="368"/>
      <c r="BR69" s="368"/>
      <c r="BS69" s="368"/>
      <c r="BT69" s="368"/>
      <c r="BU69" s="368"/>
      <c r="BV69" s="368"/>
      <c r="BW69" s="368"/>
      <c r="BX69" s="368"/>
      <c r="BY69" s="368"/>
      <c r="BZ69" s="368"/>
      <c r="CA69" s="368"/>
      <c r="CB69" s="368"/>
      <c r="CC69" s="368"/>
      <c r="CD69" s="368"/>
      <c r="CE69" s="368"/>
      <c r="CF69" s="368"/>
      <c r="CG69" s="368"/>
      <c r="CH69" s="368"/>
      <c r="CI69" s="368"/>
      <c r="CJ69" s="368"/>
      <c r="CK69" s="368"/>
      <c r="CL69" s="368"/>
      <c r="CM69" s="368"/>
    </row>
    <row r="70" spans="1:91" ht="14.25" customHeight="1">
      <c r="A70" s="368"/>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449"/>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c r="BW70" s="368"/>
      <c r="BX70" s="368"/>
      <c r="BY70" s="368"/>
      <c r="BZ70" s="368"/>
      <c r="CA70" s="368"/>
      <c r="CB70" s="368"/>
      <c r="CC70" s="368"/>
      <c r="CD70" s="368"/>
      <c r="CE70" s="368"/>
      <c r="CF70" s="368"/>
      <c r="CG70" s="368"/>
      <c r="CH70" s="368"/>
      <c r="CI70" s="368"/>
      <c r="CJ70" s="368"/>
      <c r="CK70" s="368"/>
      <c r="CL70" s="368"/>
      <c r="CM70" s="368"/>
    </row>
    <row r="71" spans="1:91" ht="14.25" customHeight="1">
      <c r="A71" s="368"/>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c r="BJ71" s="368"/>
      <c r="BK71" s="368"/>
      <c r="BL71" s="368"/>
      <c r="BM71" s="368"/>
      <c r="BN71" s="368"/>
      <c r="BO71" s="368"/>
      <c r="BP71" s="368"/>
      <c r="BQ71" s="368"/>
      <c r="BR71" s="368"/>
      <c r="BS71" s="368"/>
      <c r="BT71" s="368"/>
      <c r="BU71" s="368"/>
      <c r="BV71" s="368"/>
      <c r="BW71" s="368"/>
      <c r="BX71" s="368"/>
      <c r="BY71" s="368"/>
      <c r="BZ71" s="368"/>
      <c r="CA71" s="368"/>
      <c r="CB71" s="368"/>
      <c r="CC71" s="368"/>
      <c r="CD71" s="368"/>
      <c r="CE71" s="368"/>
      <c r="CF71" s="368"/>
      <c r="CG71" s="368"/>
      <c r="CH71" s="368"/>
      <c r="CI71" s="368"/>
      <c r="CJ71" s="368"/>
      <c r="CK71" s="368"/>
      <c r="CL71" s="368"/>
      <c r="CM71" s="368"/>
    </row>
    <row r="72" spans="1:91" ht="14.25" customHeight="1">
      <c r="A72" s="368"/>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c r="AQ72" s="368"/>
      <c r="AR72" s="368"/>
      <c r="AS72" s="368"/>
      <c r="AT72" s="368"/>
      <c r="AU72" s="368"/>
      <c r="AV72" s="368"/>
      <c r="AW72" s="368"/>
      <c r="AX72" s="368"/>
      <c r="AY72" s="368"/>
      <c r="AZ72" s="368"/>
      <c r="BA72" s="368"/>
      <c r="BB72" s="368"/>
      <c r="BC72" s="368"/>
      <c r="BD72" s="368"/>
      <c r="BE72" s="368"/>
      <c r="BF72" s="368"/>
      <c r="BG72" s="368"/>
      <c r="BH72" s="368"/>
      <c r="BI72" s="368"/>
      <c r="BJ72" s="368"/>
      <c r="BK72" s="368"/>
      <c r="BL72" s="368"/>
      <c r="BM72" s="368"/>
      <c r="BN72" s="368"/>
      <c r="BO72" s="368"/>
      <c r="BP72" s="368"/>
      <c r="BQ72" s="368"/>
      <c r="BR72" s="368"/>
      <c r="BS72" s="368"/>
      <c r="BT72" s="368"/>
      <c r="BU72" s="368"/>
      <c r="BV72" s="368"/>
      <c r="BW72" s="368"/>
      <c r="BX72" s="368"/>
      <c r="BY72" s="368"/>
      <c r="BZ72" s="368"/>
      <c r="CA72" s="368"/>
      <c r="CB72" s="368"/>
      <c r="CC72" s="368"/>
      <c r="CD72" s="368"/>
      <c r="CE72" s="368"/>
      <c r="CF72" s="368"/>
      <c r="CG72" s="368"/>
      <c r="CH72" s="368"/>
      <c r="CI72" s="368"/>
      <c r="CJ72" s="368"/>
      <c r="CK72" s="368"/>
      <c r="CL72" s="368"/>
      <c r="CM72" s="368"/>
    </row>
    <row r="73" spans="1:91" ht="14.25" customHeight="1">
      <c r="A73" s="368"/>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c r="BB73" s="368"/>
      <c r="BC73" s="368"/>
      <c r="BD73" s="368"/>
      <c r="BE73" s="368"/>
      <c r="BF73" s="368"/>
      <c r="BG73" s="368"/>
      <c r="BH73" s="368"/>
      <c r="BI73" s="368"/>
      <c r="BJ73" s="368"/>
      <c r="BK73" s="368"/>
      <c r="BL73" s="368"/>
      <c r="BM73" s="368"/>
      <c r="BN73" s="368"/>
      <c r="BO73" s="368"/>
      <c r="BP73" s="368"/>
      <c r="BQ73" s="368"/>
      <c r="BR73" s="368"/>
      <c r="BS73" s="368"/>
      <c r="BT73" s="368"/>
      <c r="BU73" s="368"/>
      <c r="BV73" s="368"/>
      <c r="BW73" s="368"/>
      <c r="BX73" s="368"/>
      <c r="BY73" s="368"/>
      <c r="BZ73" s="368"/>
      <c r="CA73" s="368"/>
      <c r="CB73" s="368"/>
      <c r="CC73" s="368"/>
      <c r="CD73" s="368"/>
      <c r="CE73" s="368"/>
      <c r="CF73" s="368"/>
      <c r="CG73" s="368"/>
      <c r="CH73" s="368"/>
      <c r="CI73" s="368"/>
      <c r="CJ73" s="368"/>
      <c r="CK73" s="368"/>
      <c r="CL73" s="368"/>
      <c r="CM73" s="368"/>
    </row>
    <row r="74" spans="1:91" ht="14.25" customHeight="1">
      <c r="A74" s="368"/>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8"/>
      <c r="AZ74" s="368"/>
      <c r="BA74" s="368"/>
      <c r="BB74" s="368"/>
      <c r="BC74" s="368"/>
      <c r="BD74" s="368"/>
      <c r="BE74" s="368"/>
      <c r="BF74" s="368"/>
      <c r="BG74" s="368"/>
      <c r="BH74" s="368"/>
      <c r="BI74" s="368"/>
      <c r="BJ74" s="368"/>
      <c r="BK74" s="368"/>
      <c r="BL74" s="368"/>
      <c r="BM74" s="368"/>
      <c r="BN74" s="368"/>
      <c r="BO74" s="368"/>
      <c r="BP74" s="368"/>
      <c r="BQ74" s="368"/>
      <c r="BR74" s="368"/>
      <c r="BS74" s="368"/>
      <c r="BT74" s="368"/>
      <c r="BU74" s="368"/>
      <c r="BV74" s="368"/>
      <c r="BW74" s="368"/>
      <c r="BX74" s="368"/>
      <c r="BY74" s="368"/>
      <c r="BZ74" s="368"/>
      <c r="CA74" s="368"/>
      <c r="CB74" s="368"/>
      <c r="CC74" s="368"/>
      <c r="CD74" s="368"/>
      <c r="CE74" s="368"/>
      <c r="CF74" s="368"/>
      <c r="CG74" s="368"/>
      <c r="CH74" s="368"/>
      <c r="CI74" s="368"/>
      <c r="CJ74" s="368"/>
      <c r="CK74" s="368"/>
      <c r="CL74" s="368"/>
      <c r="CM74" s="368"/>
    </row>
    <row r="75" spans="1:91" ht="14.25" customHeight="1"/>
    <row r="76" spans="1:91" ht="14.25" customHeight="1"/>
    <row r="77" spans="1:91" ht="14.25" customHeight="1"/>
    <row r="78" spans="1:91" ht="14.25" customHeight="1"/>
    <row r="79" spans="1:91" ht="14.25" customHeight="1"/>
    <row r="80" spans="1:91" ht="14.2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sheetData>
  <mergeCells count="191">
    <mergeCell ref="CI6:CJ19"/>
    <mergeCell ref="AS28:AY36"/>
    <mergeCell ref="C38:I45"/>
    <mergeCell ref="E57:I58"/>
    <mergeCell ref="J57:W58"/>
    <mergeCell ref="Z57:AE58"/>
    <mergeCell ref="AV57:CG58"/>
    <mergeCell ref="C60:J62"/>
    <mergeCell ref="K60:P62"/>
    <mergeCell ref="Q60:X62"/>
    <mergeCell ref="Y60:AD62"/>
    <mergeCell ref="AE60:AL62"/>
    <mergeCell ref="AM60:AQ62"/>
    <mergeCell ref="CC51:CG53"/>
    <mergeCell ref="C53:D54"/>
    <mergeCell ref="E53:I54"/>
    <mergeCell ref="X53:AE54"/>
    <mergeCell ref="AF53:AQ54"/>
    <mergeCell ref="C55:I56"/>
    <mergeCell ref="J55:L56"/>
    <mergeCell ref="Z55:AE56"/>
    <mergeCell ref="AV55:CG56"/>
    <mergeCell ref="C51:I52"/>
    <mergeCell ref="J51:W52"/>
    <mergeCell ref="X51:AE52"/>
    <mergeCell ref="AF51:AQ52"/>
    <mergeCell ref="AS51:AZ53"/>
    <mergeCell ref="BA51:BF53"/>
    <mergeCell ref="BG51:BN53"/>
    <mergeCell ref="BO51:BT53"/>
    <mergeCell ref="BU51:CB53"/>
    <mergeCell ref="BP46:BV47"/>
    <mergeCell ref="BW46:CG47"/>
    <mergeCell ref="C47:I48"/>
    <mergeCell ref="J47:W48"/>
    <mergeCell ref="X47:AE48"/>
    <mergeCell ref="AF47:AQ48"/>
    <mergeCell ref="BP48:BV49"/>
    <mergeCell ref="BW48:CG49"/>
    <mergeCell ref="C49:D50"/>
    <mergeCell ref="E49:I50"/>
    <mergeCell ref="J49:W50"/>
    <mergeCell ref="X49:AE50"/>
    <mergeCell ref="AF49:AQ50"/>
    <mergeCell ref="BW42:CG43"/>
    <mergeCell ref="P44:V45"/>
    <mergeCell ref="W44:AC45"/>
    <mergeCell ref="AD44:AJ45"/>
    <mergeCell ref="AK44:AQ45"/>
    <mergeCell ref="AU44:BA45"/>
    <mergeCell ref="BB44:BL45"/>
    <mergeCell ref="BN44:BV45"/>
    <mergeCell ref="BW44:CG45"/>
    <mergeCell ref="J42:O45"/>
    <mergeCell ref="P42:V43"/>
    <mergeCell ref="W42:AC43"/>
    <mergeCell ref="AD42:AJ43"/>
    <mergeCell ref="AK42:AQ43"/>
    <mergeCell ref="AS42:BA43"/>
    <mergeCell ref="BB42:BD43"/>
    <mergeCell ref="BE42:BL43"/>
    <mergeCell ref="BN42:BV43"/>
    <mergeCell ref="P38:Y39"/>
    <mergeCell ref="Z38:AH39"/>
    <mergeCell ref="AI38:AQ39"/>
    <mergeCell ref="AS38:BA39"/>
    <mergeCell ref="BB38:BL39"/>
    <mergeCell ref="BN38:BV39"/>
    <mergeCell ref="BW38:CG39"/>
    <mergeCell ref="P40:Y41"/>
    <mergeCell ref="Z40:AH41"/>
    <mergeCell ref="AI40:AQ41"/>
    <mergeCell ref="AU40:BA41"/>
    <mergeCell ref="BB40:BL41"/>
    <mergeCell ref="BN40:BV41"/>
    <mergeCell ref="BW40:CG41"/>
    <mergeCell ref="CB33:CG34"/>
    <mergeCell ref="J35:P36"/>
    <mergeCell ref="Q35:S36"/>
    <mergeCell ref="Y35:AG36"/>
    <mergeCell ref="AH35:AQ36"/>
    <mergeCell ref="BF35:BL36"/>
    <mergeCell ref="BM35:BT36"/>
    <mergeCell ref="BU35:CA36"/>
    <mergeCell ref="CB35:CG36"/>
    <mergeCell ref="BX25:CG26"/>
    <mergeCell ref="C26:I27"/>
    <mergeCell ref="J26:W27"/>
    <mergeCell ref="X26:AD29"/>
    <mergeCell ref="AE26:AF27"/>
    <mergeCell ref="AG26:AQ27"/>
    <mergeCell ref="C28:I29"/>
    <mergeCell ref="J28:W29"/>
    <mergeCell ref="AE28:AF29"/>
    <mergeCell ref="AG28:AQ29"/>
    <mergeCell ref="AZ28:BE32"/>
    <mergeCell ref="BF28:BO30"/>
    <mergeCell ref="BP28:BX30"/>
    <mergeCell ref="BY28:CG30"/>
    <mergeCell ref="C31:I36"/>
    <mergeCell ref="J31:S32"/>
    <mergeCell ref="T31:AG32"/>
    <mergeCell ref="AH31:AQ32"/>
    <mergeCell ref="BF31:BO32"/>
    <mergeCell ref="BP31:BX32"/>
    <mergeCell ref="BY31:CG32"/>
    <mergeCell ref="J33:P34"/>
    <mergeCell ref="Q33:S34"/>
    <mergeCell ref="Y33:AG34"/>
    <mergeCell ref="AS58:AU58"/>
    <mergeCell ref="AV59:CG59"/>
    <mergeCell ref="AS60:AU60"/>
    <mergeCell ref="J63:AQ63"/>
    <mergeCell ref="BO63:CG63"/>
    <mergeCell ref="C5:AQ6"/>
    <mergeCell ref="AS5:CG6"/>
    <mergeCell ref="AS7:AY9"/>
    <mergeCell ref="AZ7:BM9"/>
    <mergeCell ref="BN7:BT9"/>
    <mergeCell ref="BU7:CG9"/>
    <mergeCell ref="J8:W9"/>
    <mergeCell ref="AS10:AY12"/>
    <mergeCell ref="AZ10:CG11"/>
    <mergeCell ref="Z12:AQ13"/>
    <mergeCell ref="AS13:AY15"/>
    <mergeCell ref="C14:H17"/>
    <mergeCell ref="I14:S17"/>
    <mergeCell ref="Z14:AQ15"/>
    <mergeCell ref="Z16:AQ17"/>
    <mergeCell ref="AS16:AY17"/>
    <mergeCell ref="AZ16:BM17"/>
    <mergeCell ref="BN16:BT19"/>
    <mergeCell ref="BU16:BV17"/>
    <mergeCell ref="J25:AQ25"/>
    <mergeCell ref="BJ25:BN25"/>
    <mergeCell ref="BJ26:BN26"/>
    <mergeCell ref="T33:X33"/>
    <mergeCell ref="T34:X34"/>
    <mergeCell ref="T35:X35"/>
    <mergeCell ref="T36:X36"/>
    <mergeCell ref="AS55:AU55"/>
    <mergeCell ref="AS56:AU56"/>
    <mergeCell ref="AT21:AX26"/>
    <mergeCell ref="AZ21:BI22"/>
    <mergeCell ref="BJ21:BW22"/>
    <mergeCell ref="AZ23:BF24"/>
    <mergeCell ref="BG23:BI24"/>
    <mergeCell ref="BO23:BW24"/>
    <mergeCell ref="AZ25:BF26"/>
    <mergeCell ref="BG25:BI26"/>
    <mergeCell ref="BO25:BW26"/>
    <mergeCell ref="AH33:AQ34"/>
    <mergeCell ref="AZ33:BE36"/>
    <mergeCell ref="BF33:BL34"/>
    <mergeCell ref="BM33:BT34"/>
    <mergeCell ref="BU33:CA34"/>
    <mergeCell ref="K38:N41"/>
    <mergeCell ref="AZ14:CG14"/>
    <mergeCell ref="AZ15:CG15"/>
    <mergeCell ref="V17:Y17"/>
    <mergeCell ref="V19:Y19"/>
    <mergeCell ref="D22:Q22"/>
    <mergeCell ref="J23:AQ23"/>
    <mergeCell ref="BJ23:BN23"/>
    <mergeCell ref="J24:AQ24"/>
    <mergeCell ref="BJ24:BN24"/>
    <mergeCell ref="BZ16:BZ17"/>
    <mergeCell ref="CC16:CC17"/>
    <mergeCell ref="CE16:CF17"/>
    <mergeCell ref="CG16:CG17"/>
    <mergeCell ref="Z18:AQ19"/>
    <mergeCell ref="AS18:AY19"/>
    <mergeCell ref="AZ18:BM19"/>
    <mergeCell ref="BU18:BV19"/>
    <mergeCell ref="BZ18:BZ19"/>
    <mergeCell ref="CC18:CC19"/>
    <mergeCell ref="CE18:CF19"/>
    <mergeCell ref="CG18:CG19"/>
    <mergeCell ref="BX21:CG22"/>
    <mergeCell ref="C23:I25"/>
    <mergeCell ref="BX23:CG24"/>
    <mergeCell ref="AB3:AD3"/>
    <mergeCell ref="AE3:AN3"/>
    <mergeCell ref="D8:I8"/>
    <mergeCell ref="D9:I9"/>
    <mergeCell ref="BP12:BR12"/>
    <mergeCell ref="BS12:BV12"/>
    <mergeCell ref="BX12:BZ12"/>
    <mergeCell ref="CB12:CG12"/>
    <mergeCell ref="V13:Y13"/>
    <mergeCell ref="AZ13:CG13"/>
  </mergeCells>
  <phoneticPr fontId="3" type="Hiragana"/>
  <hyperlinks>
    <hyperlink ref="CI6:CJ19" location="データ!A1" display="データ入力画面へ"/>
  </hyperlinks>
  <pageMargins left="0.7" right="0.7" top="0.55314960629921262" bottom="0.15944881889763782" header="0.3" footer="0.3"/>
  <pageSetup paperSize="8"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J182"/>
  <sheetViews>
    <sheetView showZeros="0" workbookViewId="0">
      <selection activeCell="M10" sqref="M10:V10"/>
    </sheetView>
  </sheetViews>
  <sheetFormatPr defaultRowHeight="12.75"/>
  <cols>
    <col min="1" max="1" width="1.25" style="453" customWidth="1"/>
    <col min="2" max="2" width="5.625" style="453" customWidth="1"/>
    <col min="3" max="3" width="1.375" style="453" customWidth="1"/>
    <col min="4" max="5" width="1.25" style="453" customWidth="1"/>
    <col min="6" max="12" width="1.75" style="453" customWidth="1"/>
    <col min="13" max="22" width="1.5" style="453" customWidth="1"/>
    <col min="23" max="108" width="1.75" style="453" customWidth="1"/>
    <col min="109" max="113" width="1.5" style="453" customWidth="1"/>
    <col min="114" max="114" width="9" style="453" customWidth="1"/>
    <col min="115" max="16384" width="9" style="453"/>
  </cols>
  <sheetData>
    <row r="1" spans="1:114" ht="34.5" customHeight="1">
      <c r="A1" s="454"/>
      <c r="B1" s="454"/>
      <c r="C1" s="454"/>
      <c r="D1" s="454"/>
      <c r="E1" s="454"/>
      <c r="F1" s="454"/>
      <c r="G1" s="454"/>
      <c r="H1" s="454"/>
      <c r="I1" s="454"/>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54"/>
      <c r="CB1" s="454"/>
      <c r="CC1" s="454"/>
      <c r="CD1" s="454"/>
      <c r="CE1" s="454"/>
      <c r="CF1" s="454"/>
      <c r="CG1" s="454"/>
      <c r="CH1" s="454"/>
      <c r="CI1" s="454"/>
      <c r="CJ1" s="454"/>
      <c r="CK1" s="454"/>
      <c r="CL1" s="454"/>
      <c r="CM1" s="454"/>
      <c r="CN1" s="454"/>
      <c r="CO1" s="454"/>
      <c r="CP1" s="454"/>
      <c r="CQ1" s="454"/>
      <c r="CR1" s="454"/>
      <c r="CS1" s="454"/>
      <c r="CT1" s="454"/>
      <c r="CU1" s="454"/>
      <c r="CV1" s="454"/>
      <c r="CW1" s="454"/>
      <c r="CX1" s="454"/>
      <c r="CY1" s="454"/>
      <c r="CZ1" s="454"/>
      <c r="DA1" s="454"/>
      <c r="DB1" s="454"/>
      <c r="DC1" s="454"/>
      <c r="DD1" s="454"/>
      <c r="DE1" s="454"/>
      <c r="DF1" s="454"/>
      <c r="DG1" s="454"/>
      <c r="DH1" s="454"/>
      <c r="DI1" s="454"/>
      <c r="DJ1" s="454"/>
    </row>
    <row r="2" spans="1:114" ht="28.5" customHeight="1">
      <c r="A2" s="454"/>
      <c r="B2" s="1968" t="s">
        <v>708</v>
      </c>
      <c r="C2" s="454"/>
      <c r="D2" s="1857" t="s">
        <v>830</v>
      </c>
      <c r="E2" s="1857"/>
      <c r="F2" s="1857"/>
      <c r="G2" s="1857"/>
      <c r="H2" s="1857"/>
      <c r="I2" s="1857"/>
      <c r="J2" s="1857"/>
      <c r="K2" s="1857"/>
      <c r="L2" s="1857"/>
      <c r="M2" s="1857"/>
      <c r="N2" s="1857"/>
      <c r="O2" s="1857"/>
      <c r="P2" s="1857"/>
      <c r="Q2" s="1857"/>
      <c r="R2" s="1857"/>
      <c r="S2" s="1857"/>
      <c r="T2" s="1857"/>
      <c r="U2" s="1857"/>
      <c r="V2" s="1857"/>
      <c r="W2" s="1857"/>
      <c r="X2" s="1857"/>
      <c r="Y2" s="1857"/>
      <c r="Z2" s="1857"/>
      <c r="AA2" s="1857"/>
      <c r="AB2" s="1857"/>
      <c r="AC2" s="1857"/>
      <c r="AD2" s="1857"/>
      <c r="AE2" s="1857"/>
      <c r="AF2" s="1857"/>
      <c r="AG2" s="1857"/>
      <c r="AH2" s="1857"/>
      <c r="AI2" s="1857"/>
      <c r="AJ2" s="1857"/>
      <c r="AK2" s="1857"/>
      <c r="AL2" s="1857"/>
      <c r="AM2" s="1857"/>
      <c r="AN2" s="1857"/>
      <c r="AO2" s="1857"/>
      <c r="AP2" s="1857"/>
      <c r="AQ2" s="1857"/>
      <c r="AR2" s="1857"/>
      <c r="AS2" s="1857"/>
      <c r="AT2" s="1857"/>
      <c r="AU2" s="1857"/>
      <c r="AV2" s="1857"/>
      <c r="AW2" s="1857"/>
      <c r="AX2" s="1857"/>
      <c r="AY2" s="1857"/>
      <c r="AZ2" s="1857"/>
      <c r="BA2" s="1857"/>
      <c r="BB2" s="1857"/>
      <c r="BC2" s="1857"/>
      <c r="BD2" s="1857"/>
      <c r="BE2" s="1857"/>
      <c r="BF2" s="1857"/>
      <c r="BG2" s="1857"/>
      <c r="BH2" s="1857"/>
      <c r="BI2" s="1857"/>
      <c r="BJ2" s="1857"/>
      <c r="BK2" s="1857"/>
      <c r="BL2" s="1857"/>
      <c r="BM2" s="1857"/>
      <c r="BN2" s="1857"/>
      <c r="BO2" s="1857"/>
      <c r="BP2" s="1857"/>
      <c r="BQ2" s="1857"/>
      <c r="BR2" s="1857"/>
      <c r="BS2" s="1857"/>
      <c r="BT2" s="1857"/>
      <c r="BU2" s="1857"/>
      <c r="BV2" s="1857"/>
      <c r="BW2" s="1857"/>
      <c r="BX2" s="1857"/>
      <c r="BY2" s="1857"/>
      <c r="BZ2" s="1857"/>
      <c r="CA2" s="1857"/>
      <c r="CB2" s="1857"/>
      <c r="CC2" s="1857"/>
      <c r="CD2" s="1857"/>
      <c r="CE2" s="1857"/>
      <c r="CF2" s="1857"/>
      <c r="CG2" s="1857"/>
      <c r="CH2" s="1857"/>
      <c r="CI2" s="1857"/>
      <c r="CJ2" s="1857"/>
      <c r="CK2" s="1857"/>
      <c r="CL2" s="1857"/>
      <c r="CM2" s="1857"/>
      <c r="CN2" s="1857"/>
      <c r="CO2" s="1857"/>
      <c r="CP2" s="1857"/>
      <c r="CQ2" s="1857"/>
      <c r="CR2" s="1857"/>
      <c r="CS2" s="1857"/>
      <c r="CT2" s="1857"/>
      <c r="CU2" s="1857"/>
      <c r="CV2" s="1857"/>
      <c r="CW2" s="1857"/>
      <c r="CX2" s="1857"/>
      <c r="CY2" s="1857"/>
      <c r="CZ2" s="1857"/>
      <c r="DA2" s="1857"/>
      <c r="DB2" s="1857"/>
      <c r="DC2" s="1857"/>
      <c r="DD2" s="1857"/>
      <c r="DE2" s="482"/>
      <c r="DF2" s="482"/>
      <c r="DG2" s="482"/>
      <c r="DH2" s="454"/>
      <c r="DI2" s="454"/>
      <c r="DJ2" s="454"/>
    </row>
    <row r="3" spans="1:114" ht="18" customHeight="1">
      <c r="A3" s="454"/>
      <c r="B3" s="1969"/>
      <c r="C3" s="454"/>
      <c r="D3" s="1858" t="s">
        <v>840</v>
      </c>
      <c r="E3" s="1858"/>
      <c r="F3" s="1858"/>
      <c r="G3" s="1858"/>
      <c r="H3" s="1858"/>
      <c r="I3" s="1858"/>
      <c r="J3" s="1858"/>
      <c r="K3" s="1858"/>
      <c r="L3" s="1858"/>
      <c r="M3" s="1859" t="str">
        <f>IF(データ!J5="","","筑後市　"&amp;データ!D5&amp;"　"&amp;データ!J5)</f>
        <v/>
      </c>
      <c r="N3" s="1859"/>
      <c r="O3" s="1859"/>
      <c r="P3" s="1859"/>
      <c r="Q3" s="1859"/>
      <c r="R3" s="1859"/>
      <c r="S3" s="1859"/>
      <c r="T3" s="1859"/>
      <c r="U3" s="1859"/>
      <c r="V3" s="1859"/>
      <c r="W3" s="1859"/>
      <c r="X3" s="1859"/>
      <c r="Y3" s="1859"/>
      <c r="Z3" s="1859"/>
      <c r="AA3" s="1859"/>
      <c r="AB3" s="1859"/>
      <c r="AC3" s="1859"/>
      <c r="AD3" s="1859"/>
      <c r="AE3" s="1859"/>
      <c r="AF3" s="1859"/>
      <c r="AG3" s="455"/>
      <c r="AH3" s="455"/>
      <c r="AI3" s="1901" t="s">
        <v>432</v>
      </c>
      <c r="AJ3" s="1901"/>
      <c r="AK3" s="1901"/>
      <c r="AL3" s="1901"/>
      <c r="AM3" s="1860" t="s">
        <v>60</v>
      </c>
      <c r="AN3" s="1861"/>
      <c r="AO3" s="1861"/>
      <c r="AP3" s="1861"/>
      <c r="AQ3" s="1861"/>
      <c r="AR3" s="475" t="s">
        <v>170</v>
      </c>
      <c r="AS3" s="1861"/>
      <c r="AT3" s="1861"/>
      <c r="AU3" s="475" t="s">
        <v>838</v>
      </c>
      <c r="AV3" s="1861"/>
      <c r="AW3" s="1861"/>
      <c r="AX3" s="480" t="s">
        <v>506</v>
      </c>
      <c r="AY3" s="457"/>
      <c r="AZ3" s="457"/>
      <c r="BA3" s="457"/>
      <c r="BB3" s="457"/>
      <c r="BC3" s="457"/>
      <c r="BD3" s="457"/>
      <c r="BE3" s="457"/>
      <c r="BF3" s="457"/>
      <c r="BG3" s="457"/>
      <c r="BH3" s="457"/>
      <c r="BI3" s="457"/>
      <c r="BJ3" s="457"/>
      <c r="BK3" s="457"/>
      <c r="BL3" s="457"/>
      <c r="BM3" s="457"/>
      <c r="BN3" s="457"/>
      <c r="BO3" s="457"/>
      <c r="BP3" s="457"/>
      <c r="BQ3" s="457"/>
      <c r="BR3" s="457"/>
      <c r="BS3" s="457"/>
      <c r="BT3" s="457"/>
      <c r="BU3" s="457"/>
      <c r="BV3" s="457"/>
      <c r="BW3" s="457"/>
      <c r="BX3" s="457"/>
      <c r="BY3" s="457"/>
      <c r="BZ3" s="457"/>
      <c r="CA3" s="457"/>
      <c r="CB3" s="457"/>
      <c r="CC3" s="457"/>
      <c r="CD3" s="457"/>
      <c r="CE3" s="457"/>
      <c r="CF3" s="457"/>
      <c r="CG3" s="457"/>
      <c r="CH3" s="457"/>
      <c r="CI3" s="457"/>
      <c r="CJ3" s="457"/>
      <c r="CK3" s="457"/>
      <c r="CL3" s="457"/>
      <c r="CM3" s="457"/>
      <c r="CN3" s="457"/>
      <c r="CO3" s="457"/>
      <c r="CP3" s="457"/>
      <c r="CQ3" s="457"/>
      <c r="CR3" s="457"/>
      <c r="CS3" s="457"/>
      <c r="CT3" s="457"/>
      <c r="CU3" s="457"/>
      <c r="CV3" s="457"/>
      <c r="CW3" s="457"/>
      <c r="CX3" s="457"/>
      <c r="CY3" s="457"/>
      <c r="CZ3" s="457"/>
      <c r="DA3" s="457"/>
      <c r="DB3" s="457"/>
      <c r="DC3" s="457"/>
      <c r="DD3" s="457"/>
      <c r="DE3" s="454"/>
      <c r="DF3" s="454"/>
      <c r="DG3" s="454"/>
      <c r="DH3" s="454"/>
      <c r="DI3" s="454"/>
      <c r="DJ3" s="454"/>
    </row>
    <row r="4" spans="1:114" ht="24.75" customHeight="1">
      <c r="A4" s="454"/>
      <c r="B4" s="1969"/>
      <c r="C4" s="454"/>
      <c r="D4" s="1858" t="s">
        <v>841</v>
      </c>
      <c r="E4" s="1858"/>
      <c r="F4" s="1858"/>
      <c r="G4" s="1858"/>
      <c r="H4" s="1858"/>
      <c r="I4" s="1858"/>
      <c r="J4" s="1858"/>
      <c r="K4" s="1858"/>
      <c r="L4" s="1858"/>
      <c r="M4" s="1862">
        <f>データ!D6</f>
        <v>0</v>
      </c>
      <c r="N4" s="1862"/>
      <c r="O4" s="1862"/>
      <c r="P4" s="1862"/>
      <c r="Q4" s="1862"/>
      <c r="R4" s="1862"/>
      <c r="S4" s="1862"/>
      <c r="T4" s="1862"/>
      <c r="U4" s="1862"/>
      <c r="V4" s="1862"/>
      <c r="W4" s="1862"/>
      <c r="X4" s="1862"/>
      <c r="Y4" s="1862"/>
      <c r="Z4" s="1862"/>
      <c r="AA4" s="1862"/>
      <c r="AB4" s="1862"/>
      <c r="AC4" s="1862"/>
      <c r="AD4" s="1862"/>
      <c r="AE4" s="1862"/>
      <c r="AF4" s="1862"/>
      <c r="AG4" s="455"/>
      <c r="AH4" s="455"/>
      <c r="AI4" s="1901"/>
      <c r="AJ4" s="1901"/>
      <c r="AK4" s="1901"/>
      <c r="AL4" s="1901"/>
      <c r="AM4" s="1863" t="s">
        <v>525</v>
      </c>
      <c r="AN4" s="1864"/>
      <c r="AO4" s="1864"/>
      <c r="AP4" s="1864"/>
      <c r="AQ4" s="1864"/>
      <c r="AR4" s="476" t="s">
        <v>170</v>
      </c>
      <c r="AS4" s="1864"/>
      <c r="AT4" s="1864"/>
      <c r="AU4" s="476" t="s">
        <v>838</v>
      </c>
      <c r="AV4" s="1864"/>
      <c r="AW4" s="1864"/>
      <c r="AX4" s="481" t="s">
        <v>506</v>
      </c>
      <c r="AY4" s="457"/>
      <c r="AZ4" s="457"/>
      <c r="BA4" s="457"/>
      <c r="BB4" s="457"/>
      <c r="BC4" s="457"/>
      <c r="BD4" s="457"/>
      <c r="BE4" s="457"/>
      <c r="BF4" s="457"/>
      <c r="BG4" s="457"/>
      <c r="BH4" s="457"/>
      <c r="BI4" s="457"/>
      <c r="BJ4" s="457"/>
      <c r="BK4" s="457"/>
      <c r="BL4" s="457"/>
      <c r="BM4" s="457"/>
      <c r="BN4" s="457"/>
      <c r="BO4" s="457"/>
      <c r="BP4" s="457"/>
      <c r="BQ4" s="457"/>
      <c r="BR4" s="457"/>
      <c r="BS4" s="457"/>
      <c r="BT4" s="457"/>
      <c r="BU4" s="457"/>
      <c r="BV4" s="457"/>
      <c r="BW4" s="457"/>
      <c r="BX4" s="457"/>
      <c r="BY4" s="457"/>
      <c r="BZ4" s="457"/>
      <c r="CA4" s="457"/>
      <c r="CB4" s="457"/>
      <c r="CC4" s="457"/>
      <c r="CD4" s="457"/>
      <c r="CE4" s="457"/>
      <c r="CF4" s="457"/>
      <c r="CG4" s="457"/>
      <c r="CH4" s="457"/>
      <c r="CI4" s="457"/>
      <c r="CJ4" s="457"/>
      <c r="CK4" s="457"/>
      <c r="CL4" s="457"/>
      <c r="CM4" s="457"/>
      <c r="CN4" s="457"/>
      <c r="CO4" s="457"/>
      <c r="CP4" s="457"/>
      <c r="CQ4" s="457"/>
      <c r="CR4" s="457"/>
      <c r="CS4" s="457"/>
      <c r="CT4" s="457"/>
      <c r="CU4" s="457"/>
      <c r="CV4" s="457"/>
      <c r="CW4" s="457"/>
      <c r="CX4" s="457"/>
      <c r="CY4" s="457"/>
      <c r="CZ4" s="457"/>
      <c r="DA4" s="457"/>
      <c r="DB4" s="457"/>
      <c r="DC4" s="457"/>
      <c r="DD4" s="457"/>
      <c r="DE4" s="454"/>
      <c r="DF4" s="454"/>
      <c r="DG4" s="454"/>
      <c r="DH4" s="454"/>
      <c r="DI4" s="454"/>
      <c r="DJ4" s="454"/>
    </row>
    <row r="5" spans="1:114" ht="18" customHeight="1">
      <c r="A5" s="454"/>
      <c r="B5" s="1969"/>
      <c r="C5" s="454"/>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1865" t="s">
        <v>225</v>
      </c>
      <c r="AP5" s="1865"/>
      <c r="AQ5" s="1865"/>
      <c r="AR5" s="1865"/>
      <c r="AS5" s="1865"/>
      <c r="AT5" s="1865"/>
      <c r="AU5" s="457"/>
      <c r="AV5" s="457"/>
      <c r="AW5" s="457"/>
      <c r="AX5" s="457"/>
      <c r="AY5" s="457"/>
      <c r="AZ5" s="457"/>
      <c r="BA5" s="457"/>
      <c r="BB5" s="457"/>
      <c r="BC5" s="457"/>
      <c r="BD5" s="457"/>
      <c r="BE5" s="457"/>
      <c r="BF5" s="457"/>
      <c r="BG5" s="457"/>
      <c r="BH5" s="1866" t="s">
        <v>855</v>
      </c>
      <c r="BI5" s="1866"/>
      <c r="BJ5" s="1866"/>
      <c r="BK5" s="1866"/>
      <c r="BL5" s="1866"/>
      <c r="BM5" s="1866"/>
      <c r="BN5" s="457"/>
      <c r="BO5" s="457"/>
      <c r="BP5" s="457"/>
      <c r="BQ5" s="457"/>
      <c r="BR5" s="457"/>
      <c r="BS5" s="457"/>
      <c r="BT5" s="457"/>
      <c r="BU5" s="457"/>
      <c r="BV5" s="457"/>
      <c r="BW5" s="457"/>
      <c r="BX5" s="457"/>
      <c r="BY5" s="457"/>
      <c r="BZ5" s="457"/>
      <c r="CA5" s="1866" t="s">
        <v>857</v>
      </c>
      <c r="CB5" s="1866"/>
      <c r="CC5" s="1866"/>
      <c r="CD5" s="1866"/>
      <c r="CE5" s="1866"/>
      <c r="CF5" s="1866"/>
      <c r="CG5" s="457"/>
      <c r="CH5" s="457"/>
      <c r="CI5" s="457"/>
      <c r="CJ5" s="457"/>
      <c r="CK5" s="457"/>
      <c r="CL5" s="457"/>
      <c r="CM5" s="457"/>
      <c r="CN5" s="457"/>
      <c r="CO5" s="457"/>
      <c r="CP5" s="457"/>
      <c r="CQ5" s="457"/>
      <c r="CR5" s="457"/>
      <c r="CS5" s="457"/>
      <c r="CT5" s="1866" t="s">
        <v>574</v>
      </c>
      <c r="CU5" s="1866"/>
      <c r="CV5" s="1866"/>
      <c r="CW5" s="1866"/>
      <c r="CX5" s="1866"/>
      <c r="CY5" s="1866"/>
      <c r="CZ5" s="457"/>
      <c r="DA5" s="457"/>
      <c r="DB5" s="457"/>
      <c r="DC5" s="457"/>
      <c r="DD5" s="457"/>
      <c r="DE5" s="454"/>
      <c r="DF5" s="454"/>
      <c r="DG5" s="454"/>
      <c r="DH5" s="454"/>
      <c r="DI5" s="454"/>
      <c r="DJ5" s="454"/>
    </row>
    <row r="6" spans="1:114" ht="18" customHeight="1">
      <c r="A6" s="454"/>
      <c r="B6" s="1969"/>
      <c r="C6" s="454"/>
      <c r="D6" s="1867" t="s">
        <v>845</v>
      </c>
      <c r="E6" s="1868"/>
      <c r="F6" s="1868"/>
      <c r="G6" s="1868"/>
      <c r="H6" s="1868"/>
      <c r="I6" s="1868"/>
      <c r="J6" s="1868"/>
      <c r="K6" s="1868"/>
      <c r="L6" s="1869"/>
      <c r="M6" s="1870">
        <f>データ!D9</f>
        <v>0</v>
      </c>
      <c r="N6" s="1871"/>
      <c r="O6" s="1871"/>
      <c r="P6" s="1871"/>
      <c r="Q6" s="1871"/>
      <c r="R6" s="1871"/>
      <c r="S6" s="1871"/>
      <c r="T6" s="1871"/>
      <c r="U6" s="1871"/>
      <c r="V6" s="1872"/>
      <c r="W6" s="465"/>
      <c r="X6" s="466"/>
      <c r="Y6" s="457"/>
      <c r="Z6" s="457"/>
      <c r="AA6" s="457"/>
      <c r="AB6" s="457"/>
      <c r="AC6" s="457"/>
      <c r="AD6" s="457"/>
      <c r="AE6" s="457"/>
      <c r="AF6" s="457"/>
      <c r="AG6" s="457"/>
      <c r="AH6" s="457"/>
      <c r="AI6" s="1971"/>
      <c r="AJ6" s="1972"/>
      <c r="AK6" s="1873" t="s">
        <v>555</v>
      </c>
      <c r="AL6" s="1873"/>
      <c r="AM6" s="1873"/>
      <c r="AN6" s="1873"/>
      <c r="AO6" s="1873"/>
      <c r="AP6" s="1873"/>
      <c r="AQ6" s="1874"/>
      <c r="AR6" s="1874"/>
      <c r="AS6" s="1874"/>
      <c r="AT6" s="1874"/>
      <c r="AU6" s="1874"/>
      <c r="AV6" s="1874"/>
      <c r="AW6" s="1874"/>
      <c r="AX6" s="1874"/>
      <c r="AY6" s="1874"/>
      <c r="AZ6" s="457"/>
      <c r="BA6" s="457"/>
      <c r="BB6" s="1971"/>
      <c r="BC6" s="1972"/>
      <c r="BD6" s="1873" t="s">
        <v>555</v>
      </c>
      <c r="BE6" s="1873"/>
      <c r="BF6" s="1873"/>
      <c r="BG6" s="1873"/>
      <c r="BH6" s="1873"/>
      <c r="BI6" s="1873"/>
      <c r="BJ6" s="1874"/>
      <c r="BK6" s="1874"/>
      <c r="BL6" s="1874"/>
      <c r="BM6" s="1874"/>
      <c r="BN6" s="1874"/>
      <c r="BO6" s="1874"/>
      <c r="BP6" s="1874"/>
      <c r="BQ6" s="1874"/>
      <c r="BR6" s="1874"/>
      <c r="BS6" s="457"/>
      <c r="BT6" s="457"/>
      <c r="BU6" s="1971"/>
      <c r="BV6" s="1972"/>
      <c r="BW6" s="1873" t="s">
        <v>555</v>
      </c>
      <c r="BX6" s="1873"/>
      <c r="BY6" s="1873"/>
      <c r="BZ6" s="1873"/>
      <c r="CA6" s="1873"/>
      <c r="CB6" s="1873"/>
      <c r="CC6" s="1874"/>
      <c r="CD6" s="1874"/>
      <c r="CE6" s="1874"/>
      <c r="CF6" s="1874"/>
      <c r="CG6" s="1874"/>
      <c r="CH6" s="1874"/>
      <c r="CI6" s="1874"/>
      <c r="CJ6" s="1874"/>
      <c r="CK6" s="1874"/>
      <c r="CL6" s="457"/>
      <c r="CM6" s="457"/>
      <c r="CN6" s="1971"/>
      <c r="CO6" s="1972"/>
      <c r="CP6" s="1873" t="s">
        <v>555</v>
      </c>
      <c r="CQ6" s="1873"/>
      <c r="CR6" s="1873"/>
      <c r="CS6" s="1873"/>
      <c r="CT6" s="1873"/>
      <c r="CU6" s="1873"/>
      <c r="CV6" s="1874"/>
      <c r="CW6" s="1874"/>
      <c r="CX6" s="1874"/>
      <c r="CY6" s="1874"/>
      <c r="CZ6" s="1874"/>
      <c r="DA6" s="1874"/>
      <c r="DB6" s="1874"/>
      <c r="DC6" s="1874"/>
      <c r="DD6" s="1874"/>
      <c r="DE6" s="454"/>
      <c r="DF6" s="454"/>
      <c r="DG6" s="454"/>
      <c r="DH6" s="454"/>
      <c r="DI6" s="454"/>
      <c r="DJ6" s="454"/>
    </row>
    <row r="7" spans="1:114" ht="18" customHeight="1">
      <c r="A7" s="454"/>
      <c r="B7" s="1969"/>
      <c r="C7" s="454"/>
      <c r="D7" s="1867" t="s">
        <v>485</v>
      </c>
      <c r="E7" s="1868"/>
      <c r="F7" s="1868"/>
      <c r="G7" s="1868"/>
      <c r="H7" s="1868"/>
      <c r="I7" s="1868"/>
      <c r="J7" s="1868"/>
      <c r="K7" s="1868"/>
      <c r="L7" s="1869"/>
      <c r="M7" s="1881">
        <f>データ!D22</f>
        <v>0</v>
      </c>
      <c r="N7" s="1882"/>
      <c r="O7" s="1882"/>
      <c r="P7" s="1882"/>
      <c r="Q7" s="1882"/>
      <c r="R7" s="1882"/>
      <c r="S7" s="1882"/>
      <c r="T7" s="1882"/>
      <c r="U7" s="1882"/>
      <c r="V7" s="1883"/>
      <c r="W7" s="465"/>
      <c r="X7" s="466"/>
      <c r="Y7" s="457"/>
      <c r="Z7" s="457"/>
      <c r="AA7" s="457"/>
      <c r="AB7" s="457"/>
      <c r="AC7" s="457"/>
      <c r="AD7" s="457"/>
      <c r="AE7" s="457"/>
      <c r="AF7" s="457"/>
      <c r="AG7" s="457"/>
      <c r="AH7" s="457"/>
      <c r="AI7" s="1973"/>
      <c r="AJ7" s="1974"/>
      <c r="AK7" s="1873" t="s">
        <v>831</v>
      </c>
      <c r="AL7" s="1873"/>
      <c r="AM7" s="1873"/>
      <c r="AN7" s="1873"/>
      <c r="AO7" s="1873"/>
      <c r="AP7" s="1873"/>
      <c r="AQ7" s="1874"/>
      <c r="AR7" s="1874"/>
      <c r="AS7" s="1874"/>
      <c r="AT7" s="1874"/>
      <c r="AU7" s="1874"/>
      <c r="AV7" s="1874"/>
      <c r="AW7" s="1874"/>
      <c r="AX7" s="1874"/>
      <c r="AY7" s="1874"/>
      <c r="AZ7" s="457"/>
      <c r="BA7" s="457"/>
      <c r="BB7" s="1973"/>
      <c r="BC7" s="1974"/>
      <c r="BD7" s="1873" t="s">
        <v>831</v>
      </c>
      <c r="BE7" s="1873"/>
      <c r="BF7" s="1873"/>
      <c r="BG7" s="1873"/>
      <c r="BH7" s="1873"/>
      <c r="BI7" s="1873"/>
      <c r="BJ7" s="1874"/>
      <c r="BK7" s="1874"/>
      <c r="BL7" s="1874"/>
      <c r="BM7" s="1874"/>
      <c r="BN7" s="1874"/>
      <c r="BO7" s="1874"/>
      <c r="BP7" s="1874"/>
      <c r="BQ7" s="1874"/>
      <c r="BR7" s="1874"/>
      <c r="BS7" s="457"/>
      <c r="BT7" s="457"/>
      <c r="BU7" s="1973"/>
      <c r="BV7" s="1974"/>
      <c r="BW7" s="1873" t="s">
        <v>831</v>
      </c>
      <c r="BX7" s="1873"/>
      <c r="BY7" s="1873"/>
      <c r="BZ7" s="1873"/>
      <c r="CA7" s="1873"/>
      <c r="CB7" s="1873"/>
      <c r="CC7" s="1874"/>
      <c r="CD7" s="1874"/>
      <c r="CE7" s="1874"/>
      <c r="CF7" s="1874"/>
      <c r="CG7" s="1874"/>
      <c r="CH7" s="1874"/>
      <c r="CI7" s="1874"/>
      <c r="CJ7" s="1874"/>
      <c r="CK7" s="1874"/>
      <c r="CL7" s="457"/>
      <c r="CM7" s="457"/>
      <c r="CN7" s="1973"/>
      <c r="CO7" s="1974"/>
      <c r="CP7" s="1873" t="s">
        <v>831</v>
      </c>
      <c r="CQ7" s="1873"/>
      <c r="CR7" s="1873"/>
      <c r="CS7" s="1873"/>
      <c r="CT7" s="1873"/>
      <c r="CU7" s="1873"/>
      <c r="CV7" s="1874"/>
      <c r="CW7" s="1874"/>
      <c r="CX7" s="1874"/>
      <c r="CY7" s="1874"/>
      <c r="CZ7" s="1874"/>
      <c r="DA7" s="1874"/>
      <c r="DB7" s="1874"/>
      <c r="DC7" s="1874"/>
      <c r="DD7" s="1874"/>
      <c r="DE7" s="454"/>
      <c r="DF7" s="454"/>
      <c r="DG7" s="454"/>
      <c r="DH7" s="454"/>
      <c r="DI7" s="454"/>
      <c r="DJ7" s="454"/>
    </row>
    <row r="8" spans="1:114" ht="9" customHeight="1">
      <c r="A8" s="454"/>
      <c r="B8" s="1969"/>
      <c r="C8" s="454"/>
      <c r="D8" s="1875" t="s">
        <v>99</v>
      </c>
      <c r="E8" s="1876"/>
      <c r="F8" s="1876"/>
      <c r="G8" s="1876"/>
      <c r="H8" s="1876"/>
      <c r="I8" s="1876"/>
      <c r="J8" s="1876"/>
      <c r="K8" s="1876"/>
      <c r="L8" s="1877"/>
      <c r="M8" s="1911">
        <f>データ!D24</f>
        <v>0</v>
      </c>
      <c r="N8" s="1912"/>
      <c r="O8" s="1912"/>
      <c r="P8" s="1912"/>
      <c r="Q8" s="1912"/>
      <c r="R8" s="1912"/>
      <c r="S8" s="1912"/>
      <c r="T8" s="1912"/>
      <c r="U8" s="1912"/>
      <c r="V8" s="1913"/>
      <c r="W8" s="465"/>
      <c r="X8" s="466"/>
      <c r="Y8" s="457"/>
      <c r="Z8" s="457"/>
      <c r="AA8" s="457"/>
      <c r="AB8" s="457"/>
      <c r="AC8" s="457"/>
      <c r="AD8" s="457"/>
      <c r="AE8" s="457"/>
      <c r="AF8" s="457"/>
      <c r="AG8" s="457"/>
      <c r="AH8" s="457"/>
      <c r="AI8" s="1973"/>
      <c r="AJ8" s="1974"/>
      <c r="AK8" s="1917" t="s">
        <v>359</v>
      </c>
      <c r="AL8" s="1918"/>
      <c r="AM8" s="1918"/>
      <c r="AN8" s="1918"/>
      <c r="AO8" s="1918"/>
      <c r="AP8" s="1919"/>
      <c r="AQ8" s="1905"/>
      <c r="AR8" s="1906"/>
      <c r="AS8" s="1906"/>
      <c r="AT8" s="1906"/>
      <c r="AU8" s="1906"/>
      <c r="AV8" s="1906"/>
      <c r="AW8" s="1906"/>
      <c r="AX8" s="1906"/>
      <c r="AY8" s="1907"/>
      <c r="AZ8" s="457"/>
      <c r="BA8" s="457"/>
      <c r="BB8" s="1973"/>
      <c r="BC8" s="1974"/>
      <c r="BD8" s="1917" t="s">
        <v>359</v>
      </c>
      <c r="BE8" s="1918"/>
      <c r="BF8" s="1918"/>
      <c r="BG8" s="1918"/>
      <c r="BH8" s="1918"/>
      <c r="BI8" s="1919"/>
      <c r="BJ8" s="1905"/>
      <c r="BK8" s="1906"/>
      <c r="BL8" s="1906"/>
      <c r="BM8" s="1906"/>
      <c r="BN8" s="1906"/>
      <c r="BO8" s="1906"/>
      <c r="BP8" s="1906"/>
      <c r="BQ8" s="1906"/>
      <c r="BR8" s="1907"/>
      <c r="BS8" s="457"/>
      <c r="BT8" s="457"/>
      <c r="BU8" s="1973"/>
      <c r="BV8" s="1974"/>
      <c r="BW8" s="1917" t="s">
        <v>359</v>
      </c>
      <c r="BX8" s="1918"/>
      <c r="BY8" s="1918"/>
      <c r="BZ8" s="1918"/>
      <c r="CA8" s="1918"/>
      <c r="CB8" s="1919"/>
      <c r="CC8" s="1905"/>
      <c r="CD8" s="1906"/>
      <c r="CE8" s="1906"/>
      <c r="CF8" s="1906"/>
      <c r="CG8" s="1906"/>
      <c r="CH8" s="1906"/>
      <c r="CI8" s="1906"/>
      <c r="CJ8" s="1906"/>
      <c r="CK8" s="1907"/>
      <c r="CL8" s="457"/>
      <c r="CM8" s="457"/>
      <c r="CN8" s="1973"/>
      <c r="CO8" s="1974"/>
      <c r="CP8" s="1917" t="s">
        <v>359</v>
      </c>
      <c r="CQ8" s="1918"/>
      <c r="CR8" s="1918"/>
      <c r="CS8" s="1918"/>
      <c r="CT8" s="1918"/>
      <c r="CU8" s="1919"/>
      <c r="CV8" s="1905"/>
      <c r="CW8" s="1906"/>
      <c r="CX8" s="1906"/>
      <c r="CY8" s="1906"/>
      <c r="CZ8" s="1906"/>
      <c r="DA8" s="1906"/>
      <c r="DB8" s="1906"/>
      <c r="DC8" s="1906"/>
      <c r="DD8" s="1907"/>
      <c r="DE8" s="454"/>
      <c r="DF8" s="454"/>
      <c r="DG8" s="454"/>
      <c r="DH8" s="454"/>
      <c r="DI8" s="454"/>
      <c r="DJ8" s="454"/>
    </row>
    <row r="9" spans="1:114" ht="9" customHeight="1">
      <c r="A9" s="454"/>
      <c r="B9" s="1969"/>
      <c r="C9" s="454"/>
      <c r="D9" s="1878" t="s">
        <v>295</v>
      </c>
      <c r="E9" s="1879"/>
      <c r="F9" s="1879"/>
      <c r="G9" s="1879"/>
      <c r="H9" s="1879"/>
      <c r="I9" s="1879"/>
      <c r="J9" s="1879"/>
      <c r="K9" s="1879"/>
      <c r="L9" s="1880"/>
      <c r="M9" s="1914"/>
      <c r="N9" s="1915"/>
      <c r="O9" s="1915"/>
      <c r="P9" s="1915"/>
      <c r="Q9" s="1915"/>
      <c r="R9" s="1915"/>
      <c r="S9" s="1915"/>
      <c r="T9" s="1915"/>
      <c r="U9" s="1915"/>
      <c r="V9" s="1916"/>
      <c r="W9" s="465"/>
      <c r="X9" s="457"/>
      <c r="Y9" s="457"/>
      <c r="Z9" s="457"/>
      <c r="AA9" s="457"/>
      <c r="AB9" s="457"/>
      <c r="AC9" s="457"/>
      <c r="AD9" s="457"/>
      <c r="AE9" s="457"/>
      <c r="AF9" s="457"/>
      <c r="AG9" s="457"/>
      <c r="AH9" s="457"/>
      <c r="AI9" s="1973"/>
      <c r="AJ9" s="1974"/>
      <c r="AK9" s="1920"/>
      <c r="AL9" s="1921"/>
      <c r="AM9" s="1921"/>
      <c r="AN9" s="1921"/>
      <c r="AO9" s="1921"/>
      <c r="AP9" s="1922"/>
      <c r="AQ9" s="1908"/>
      <c r="AR9" s="1909"/>
      <c r="AS9" s="1909"/>
      <c r="AT9" s="1909"/>
      <c r="AU9" s="1909"/>
      <c r="AV9" s="1909"/>
      <c r="AW9" s="1909"/>
      <c r="AX9" s="1909"/>
      <c r="AY9" s="1910"/>
      <c r="AZ9" s="457"/>
      <c r="BA9" s="457"/>
      <c r="BB9" s="1973"/>
      <c r="BC9" s="1974"/>
      <c r="BD9" s="1920"/>
      <c r="BE9" s="1921"/>
      <c r="BF9" s="1921"/>
      <c r="BG9" s="1921"/>
      <c r="BH9" s="1921"/>
      <c r="BI9" s="1922"/>
      <c r="BJ9" s="1908"/>
      <c r="BK9" s="1909"/>
      <c r="BL9" s="1909"/>
      <c r="BM9" s="1909"/>
      <c r="BN9" s="1909"/>
      <c r="BO9" s="1909"/>
      <c r="BP9" s="1909"/>
      <c r="BQ9" s="1909"/>
      <c r="BR9" s="1910"/>
      <c r="BS9" s="457"/>
      <c r="BT9" s="457"/>
      <c r="BU9" s="1973"/>
      <c r="BV9" s="1974"/>
      <c r="BW9" s="1920"/>
      <c r="BX9" s="1921"/>
      <c r="BY9" s="1921"/>
      <c r="BZ9" s="1921"/>
      <c r="CA9" s="1921"/>
      <c r="CB9" s="1922"/>
      <c r="CC9" s="1908"/>
      <c r="CD9" s="1909"/>
      <c r="CE9" s="1909"/>
      <c r="CF9" s="1909"/>
      <c r="CG9" s="1909"/>
      <c r="CH9" s="1909"/>
      <c r="CI9" s="1909"/>
      <c r="CJ9" s="1909"/>
      <c r="CK9" s="1910"/>
      <c r="CL9" s="457"/>
      <c r="CM9" s="457"/>
      <c r="CN9" s="1973"/>
      <c r="CO9" s="1974"/>
      <c r="CP9" s="1920"/>
      <c r="CQ9" s="1921"/>
      <c r="CR9" s="1921"/>
      <c r="CS9" s="1921"/>
      <c r="CT9" s="1921"/>
      <c r="CU9" s="1922"/>
      <c r="CV9" s="1908"/>
      <c r="CW9" s="1909"/>
      <c r="CX9" s="1909"/>
      <c r="CY9" s="1909"/>
      <c r="CZ9" s="1909"/>
      <c r="DA9" s="1909"/>
      <c r="DB9" s="1909"/>
      <c r="DC9" s="1909"/>
      <c r="DD9" s="1910"/>
      <c r="DE9" s="454"/>
      <c r="DF9" s="454"/>
      <c r="DG9" s="454"/>
      <c r="DH9" s="454"/>
      <c r="DI9" s="454"/>
      <c r="DJ9" s="454"/>
    </row>
    <row r="10" spans="1:114" ht="18" customHeight="1">
      <c r="A10" s="454"/>
      <c r="B10" s="1969"/>
      <c r="C10" s="454"/>
      <c r="D10" s="1867" t="s">
        <v>846</v>
      </c>
      <c r="E10" s="1868"/>
      <c r="F10" s="1868"/>
      <c r="G10" s="1868"/>
      <c r="H10" s="1868"/>
      <c r="I10" s="1868"/>
      <c r="J10" s="1868"/>
      <c r="K10" s="1868"/>
      <c r="L10" s="1869"/>
      <c r="M10" s="1881"/>
      <c r="N10" s="1882"/>
      <c r="O10" s="1882"/>
      <c r="P10" s="1882"/>
      <c r="Q10" s="1882"/>
      <c r="R10" s="1882"/>
      <c r="S10" s="1882"/>
      <c r="T10" s="1882"/>
      <c r="U10" s="1882"/>
      <c r="V10" s="1883"/>
      <c r="W10" s="465"/>
      <c r="X10" s="466"/>
      <c r="Y10" s="457"/>
      <c r="Z10" s="457"/>
      <c r="AA10" s="457"/>
      <c r="AB10" s="457"/>
      <c r="AC10" s="457"/>
      <c r="AD10" s="457"/>
      <c r="AE10" s="457"/>
      <c r="AF10" s="457"/>
      <c r="AG10" s="457"/>
      <c r="AH10" s="457"/>
      <c r="AI10" s="1973"/>
      <c r="AJ10" s="1974"/>
      <c r="AK10" s="1873" t="s">
        <v>134</v>
      </c>
      <c r="AL10" s="1873"/>
      <c r="AM10" s="1873"/>
      <c r="AN10" s="1873"/>
      <c r="AO10" s="1873"/>
      <c r="AP10" s="1873"/>
      <c r="AQ10" s="1884"/>
      <c r="AR10" s="1884"/>
      <c r="AS10" s="1884"/>
      <c r="AT10" s="1884"/>
      <c r="AU10" s="1884"/>
      <c r="AV10" s="1884"/>
      <c r="AW10" s="1884"/>
      <c r="AX10" s="1884"/>
      <c r="AY10" s="1884"/>
      <c r="AZ10" s="457"/>
      <c r="BA10" s="457"/>
      <c r="BB10" s="1973"/>
      <c r="BC10" s="1974"/>
      <c r="BD10" s="1873" t="s">
        <v>134</v>
      </c>
      <c r="BE10" s="1873"/>
      <c r="BF10" s="1873"/>
      <c r="BG10" s="1873"/>
      <c r="BH10" s="1873"/>
      <c r="BI10" s="1873"/>
      <c r="BJ10" s="1884"/>
      <c r="BK10" s="1884"/>
      <c r="BL10" s="1884"/>
      <c r="BM10" s="1884"/>
      <c r="BN10" s="1884"/>
      <c r="BO10" s="1884"/>
      <c r="BP10" s="1884"/>
      <c r="BQ10" s="1884"/>
      <c r="BR10" s="1884"/>
      <c r="BS10" s="457"/>
      <c r="BT10" s="457"/>
      <c r="BU10" s="1973"/>
      <c r="BV10" s="1974"/>
      <c r="BW10" s="1873" t="s">
        <v>134</v>
      </c>
      <c r="BX10" s="1873"/>
      <c r="BY10" s="1873"/>
      <c r="BZ10" s="1873"/>
      <c r="CA10" s="1873"/>
      <c r="CB10" s="1873"/>
      <c r="CC10" s="1884"/>
      <c r="CD10" s="1884"/>
      <c r="CE10" s="1884"/>
      <c r="CF10" s="1884"/>
      <c r="CG10" s="1884"/>
      <c r="CH10" s="1884"/>
      <c r="CI10" s="1884"/>
      <c r="CJ10" s="1884"/>
      <c r="CK10" s="1884"/>
      <c r="CL10" s="457"/>
      <c r="CM10" s="457"/>
      <c r="CN10" s="1973"/>
      <c r="CO10" s="1974"/>
      <c r="CP10" s="1873" t="s">
        <v>134</v>
      </c>
      <c r="CQ10" s="1873"/>
      <c r="CR10" s="1873"/>
      <c r="CS10" s="1873"/>
      <c r="CT10" s="1873"/>
      <c r="CU10" s="1873"/>
      <c r="CV10" s="1884"/>
      <c r="CW10" s="1884"/>
      <c r="CX10" s="1884"/>
      <c r="CY10" s="1884"/>
      <c r="CZ10" s="1884"/>
      <c r="DA10" s="1884"/>
      <c r="DB10" s="1884"/>
      <c r="DC10" s="1884"/>
      <c r="DD10" s="1884"/>
      <c r="DE10" s="454"/>
      <c r="DF10" s="454"/>
      <c r="DG10" s="454"/>
      <c r="DH10" s="454"/>
      <c r="DI10" s="454"/>
      <c r="DJ10" s="454"/>
    </row>
    <row r="11" spans="1:114" ht="18" customHeight="1">
      <c r="A11" s="454"/>
      <c r="B11" s="1970"/>
      <c r="C11" s="454"/>
      <c r="D11" s="1875" t="s">
        <v>522</v>
      </c>
      <c r="E11" s="1876"/>
      <c r="F11" s="1868"/>
      <c r="G11" s="1868"/>
      <c r="H11" s="1868"/>
      <c r="I11" s="1868"/>
      <c r="J11" s="1868"/>
      <c r="K11" s="1868"/>
      <c r="L11" s="1869"/>
      <c r="M11" s="1881"/>
      <c r="N11" s="1882"/>
      <c r="O11" s="1882"/>
      <c r="P11" s="1882"/>
      <c r="Q11" s="1882"/>
      <c r="R11" s="1882"/>
      <c r="S11" s="1882"/>
      <c r="T11" s="1882"/>
      <c r="U11" s="1882"/>
      <c r="V11" s="1883"/>
      <c r="W11" s="465"/>
      <c r="X11" s="466"/>
      <c r="Y11" s="457"/>
      <c r="Z11" s="457"/>
      <c r="AA11" s="457"/>
      <c r="AB11" s="457"/>
      <c r="AC11" s="457"/>
      <c r="AD11" s="457"/>
      <c r="AE11" s="457"/>
      <c r="AF11" s="457"/>
      <c r="AG11" s="457"/>
      <c r="AH11" s="457"/>
      <c r="AI11" s="1973"/>
      <c r="AJ11" s="1974"/>
      <c r="AK11" s="1873" t="s">
        <v>832</v>
      </c>
      <c r="AL11" s="1873"/>
      <c r="AM11" s="1873"/>
      <c r="AN11" s="1873"/>
      <c r="AO11" s="1873"/>
      <c r="AP11" s="1873"/>
      <c r="AQ11" s="1885" t="s">
        <v>858</v>
      </c>
      <c r="AR11" s="1885"/>
      <c r="AS11" s="1885"/>
      <c r="AT11" s="1885"/>
      <c r="AU11" s="1885"/>
      <c r="AV11" s="1885"/>
      <c r="AW11" s="1885"/>
      <c r="AX11" s="1885"/>
      <c r="AY11" s="1885"/>
      <c r="AZ11" s="457"/>
      <c r="BA11" s="457"/>
      <c r="BB11" s="1973"/>
      <c r="BC11" s="1974"/>
      <c r="BD11" s="1873" t="s">
        <v>832</v>
      </c>
      <c r="BE11" s="1873"/>
      <c r="BF11" s="1873"/>
      <c r="BG11" s="1873"/>
      <c r="BH11" s="1873"/>
      <c r="BI11" s="1873"/>
      <c r="BJ11" s="1885" t="s">
        <v>858</v>
      </c>
      <c r="BK11" s="1885"/>
      <c r="BL11" s="1885"/>
      <c r="BM11" s="1885"/>
      <c r="BN11" s="1885"/>
      <c r="BO11" s="1885"/>
      <c r="BP11" s="1885"/>
      <c r="BQ11" s="1885"/>
      <c r="BR11" s="1885"/>
      <c r="BS11" s="457"/>
      <c r="BT11" s="457"/>
      <c r="BU11" s="1973"/>
      <c r="BV11" s="1974"/>
      <c r="BW11" s="1873" t="s">
        <v>832</v>
      </c>
      <c r="BX11" s="1873"/>
      <c r="BY11" s="1873"/>
      <c r="BZ11" s="1873"/>
      <c r="CA11" s="1873"/>
      <c r="CB11" s="1873"/>
      <c r="CC11" s="1885" t="s">
        <v>858</v>
      </c>
      <c r="CD11" s="1885"/>
      <c r="CE11" s="1885"/>
      <c r="CF11" s="1885"/>
      <c r="CG11" s="1885"/>
      <c r="CH11" s="1885"/>
      <c r="CI11" s="1885"/>
      <c r="CJ11" s="1885"/>
      <c r="CK11" s="1885"/>
      <c r="CL11" s="457"/>
      <c r="CM11" s="457"/>
      <c r="CN11" s="1973"/>
      <c r="CO11" s="1974"/>
      <c r="CP11" s="1873" t="s">
        <v>832</v>
      </c>
      <c r="CQ11" s="1873"/>
      <c r="CR11" s="1873"/>
      <c r="CS11" s="1873"/>
      <c r="CT11" s="1873"/>
      <c r="CU11" s="1873"/>
      <c r="CV11" s="1885" t="s">
        <v>858</v>
      </c>
      <c r="CW11" s="1885"/>
      <c r="CX11" s="1885"/>
      <c r="CY11" s="1885"/>
      <c r="CZ11" s="1885"/>
      <c r="DA11" s="1885"/>
      <c r="DB11" s="1885"/>
      <c r="DC11" s="1885"/>
      <c r="DD11" s="1885"/>
      <c r="DE11" s="454"/>
      <c r="DF11" s="454"/>
      <c r="DG11" s="454"/>
      <c r="DH11" s="454"/>
      <c r="DI11" s="454"/>
      <c r="DJ11" s="454"/>
    </row>
    <row r="12" spans="1:114" ht="18" customHeight="1">
      <c r="A12" s="454"/>
      <c r="B12" s="454"/>
      <c r="C12" s="454"/>
      <c r="D12" s="456"/>
      <c r="E12" s="459"/>
      <c r="F12" s="1867" t="s">
        <v>416</v>
      </c>
      <c r="G12" s="1868"/>
      <c r="H12" s="1868"/>
      <c r="I12" s="1868"/>
      <c r="J12" s="1868"/>
      <c r="K12" s="1868"/>
      <c r="L12" s="1869"/>
      <c r="M12" s="1881"/>
      <c r="N12" s="1882"/>
      <c r="O12" s="1882"/>
      <c r="P12" s="1882"/>
      <c r="Q12" s="1882"/>
      <c r="R12" s="1882"/>
      <c r="S12" s="1882"/>
      <c r="T12" s="1882"/>
      <c r="U12" s="1882"/>
      <c r="V12" s="1883"/>
      <c r="W12" s="465"/>
      <c r="X12" s="466"/>
      <c r="Y12" s="457"/>
      <c r="Z12" s="457"/>
      <c r="AA12" s="457"/>
      <c r="AB12" s="457"/>
      <c r="AC12" s="457"/>
      <c r="AD12" s="457"/>
      <c r="AE12" s="457"/>
      <c r="AF12" s="457"/>
      <c r="AG12" s="457"/>
      <c r="AH12" s="457"/>
      <c r="AI12" s="1973"/>
      <c r="AJ12" s="1974"/>
      <c r="AK12" s="1873" t="s">
        <v>48</v>
      </c>
      <c r="AL12" s="1873"/>
      <c r="AM12" s="1873"/>
      <c r="AN12" s="1873"/>
      <c r="AO12" s="1873"/>
      <c r="AP12" s="1873"/>
      <c r="AQ12" s="1874"/>
      <c r="AR12" s="1874"/>
      <c r="AS12" s="1874"/>
      <c r="AT12" s="1874"/>
      <c r="AU12" s="1874"/>
      <c r="AV12" s="1874"/>
      <c r="AW12" s="1874"/>
      <c r="AX12" s="1874"/>
      <c r="AY12" s="1874"/>
      <c r="AZ12" s="457"/>
      <c r="BA12" s="457"/>
      <c r="BB12" s="1973"/>
      <c r="BC12" s="1974"/>
      <c r="BD12" s="1873" t="s">
        <v>48</v>
      </c>
      <c r="BE12" s="1873"/>
      <c r="BF12" s="1873"/>
      <c r="BG12" s="1873"/>
      <c r="BH12" s="1873"/>
      <c r="BI12" s="1873"/>
      <c r="BJ12" s="1874"/>
      <c r="BK12" s="1874"/>
      <c r="BL12" s="1874"/>
      <c r="BM12" s="1874"/>
      <c r="BN12" s="1874"/>
      <c r="BO12" s="1874"/>
      <c r="BP12" s="1874"/>
      <c r="BQ12" s="1874"/>
      <c r="BR12" s="1874"/>
      <c r="BS12" s="457"/>
      <c r="BT12" s="457"/>
      <c r="BU12" s="1973"/>
      <c r="BV12" s="1974"/>
      <c r="BW12" s="1873" t="s">
        <v>48</v>
      </c>
      <c r="BX12" s="1873"/>
      <c r="BY12" s="1873"/>
      <c r="BZ12" s="1873"/>
      <c r="CA12" s="1873"/>
      <c r="CB12" s="1873"/>
      <c r="CC12" s="1874"/>
      <c r="CD12" s="1874"/>
      <c r="CE12" s="1874"/>
      <c r="CF12" s="1874"/>
      <c r="CG12" s="1874"/>
      <c r="CH12" s="1874"/>
      <c r="CI12" s="1874"/>
      <c r="CJ12" s="1874"/>
      <c r="CK12" s="1874"/>
      <c r="CL12" s="457"/>
      <c r="CM12" s="457"/>
      <c r="CN12" s="1973"/>
      <c r="CO12" s="1974"/>
      <c r="CP12" s="1873" t="s">
        <v>48</v>
      </c>
      <c r="CQ12" s="1873"/>
      <c r="CR12" s="1873"/>
      <c r="CS12" s="1873"/>
      <c r="CT12" s="1873"/>
      <c r="CU12" s="1873"/>
      <c r="CV12" s="1874"/>
      <c r="CW12" s="1874"/>
      <c r="CX12" s="1874"/>
      <c r="CY12" s="1874"/>
      <c r="CZ12" s="1874"/>
      <c r="DA12" s="1874"/>
      <c r="DB12" s="1874"/>
      <c r="DC12" s="1874"/>
      <c r="DD12" s="1874"/>
      <c r="DE12" s="454"/>
      <c r="DF12" s="454"/>
      <c r="DG12" s="454"/>
      <c r="DH12" s="454"/>
      <c r="DI12" s="454"/>
      <c r="DJ12" s="454"/>
    </row>
    <row r="13" spans="1:114" ht="18" customHeight="1">
      <c r="A13" s="454"/>
      <c r="B13" s="454"/>
      <c r="C13" s="454"/>
      <c r="D13" s="1875" t="s">
        <v>522</v>
      </c>
      <c r="E13" s="1876"/>
      <c r="F13" s="1868"/>
      <c r="G13" s="1868"/>
      <c r="H13" s="1868"/>
      <c r="I13" s="1868"/>
      <c r="J13" s="1868"/>
      <c r="K13" s="1868"/>
      <c r="L13" s="1869"/>
      <c r="M13" s="1881"/>
      <c r="N13" s="1882"/>
      <c r="O13" s="1882"/>
      <c r="P13" s="1882"/>
      <c r="Q13" s="1882"/>
      <c r="R13" s="1882"/>
      <c r="S13" s="1882"/>
      <c r="T13" s="1882"/>
      <c r="U13" s="1882"/>
      <c r="V13" s="1883"/>
      <c r="W13" s="465"/>
      <c r="X13" s="466"/>
      <c r="Y13" s="457"/>
      <c r="Z13" s="457"/>
      <c r="AA13" s="457"/>
      <c r="AB13" s="457"/>
      <c r="AC13" s="457"/>
      <c r="AD13" s="457"/>
      <c r="AE13" s="457"/>
      <c r="AF13" s="457"/>
      <c r="AG13" s="457"/>
      <c r="AH13" s="462"/>
      <c r="AI13" s="1973"/>
      <c r="AJ13" s="1974"/>
      <c r="AK13" s="1873" t="s">
        <v>800</v>
      </c>
      <c r="AL13" s="1873"/>
      <c r="AM13" s="1873"/>
      <c r="AN13" s="1873"/>
      <c r="AO13" s="1873"/>
      <c r="AP13" s="1873"/>
      <c r="AQ13" s="1884"/>
      <c r="AR13" s="1884"/>
      <c r="AS13" s="1884"/>
      <c r="AT13" s="1884"/>
      <c r="AU13" s="1884"/>
      <c r="AV13" s="1884"/>
      <c r="AW13" s="1884"/>
      <c r="AX13" s="1884"/>
      <c r="AY13" s="1884"/>
      <c r="AZ13" s="464"/>
      <c r="BA13" s="462"/>
      <c r="BB13" s="1973"/>
      <c r="BC13" s="1974"/>
      <c r="BD13" s="1873" t="s">
        <v>800</v>
      </c>
      <c r="BE13" s="1873"/>
      <c r="BF13" s="1873"/>
      <c r="BG13" s="1873"/>
      <c r="BH13" s="1873"/>
      <c r="BI13" s="1873"/>
      <c r="BJ13" s="1884"/>
      <c r="BK13" s="1884"/>
      <c r="BL13" s="1884"/>
      <c r="BM13" s="1884"/>
      <c r="BN13" s="1884"/>
      <c r="BO13" s="1884"/>
      <c r="BP13" s="1884"/>
      <c r="BQ13" s="1884"/>
      <c r="BR13" s="1884"/>
      <c r="BS13" s="471"/>
      <c r="BT13" s="462"/>
      <c r="BU13" s="1973"/>
      <c r="BV13" s="1974"/>
      <c r="BW13" s="1873" t="s">
        <v>800</v>
      </c>
      <c r="BX13" s="1873"/>
      <c r="BY13" s="1873"/>
      <c r="BZ13" s="1873"/>
      <c r="CA13" s="1873"/>
      <c r="CB13" s="1873"/>
      <c r="CC13" s="1884"/>
      <c r="CD13" s="1884"/>
      <c r="CE13" s="1884"/>
      <c r="CF13" s="1884"/>
      <c r="CG13" s="1884"/>
      <c r="CH13" s="1884"/>
      <c r="CI13" s="1884"/>
      <c r="CJ13" s="1884"/>
      <c r="CK13" s="1884"/>
      <c r="CL13" s="464"/>
      <c r="CM13" s="462"/>
      <c r="CN13" s="1973"/>
      <c r="CO13" s="1974"/>
      <c r="CP13" s="1873" t="s">
        <v>800</v>
      </c>
      <c r="CQ13" s="1873"/>
      <c r="CR13" s="1873"/>
      <c r="CS13" s="1873"/>
      <c r="CT13" s="1873"/>
      <c r="CU13" s="1873"/>
      <c r="CV13" s="1884"/>
      <c r="CW13" s="1884"/>
      <c r="CX13" s="1884"/>
      <c r="CY13" s="1884"/>
      <c r="CZ13" s="1884"/>
      <c r="DA13" s="1884"/>
      <c r="DB13" s="1884"/>
      <c r="DC13" s="1884"/>
      <c r="DD13" s="1884"/>
      <c r="DE13" s="454"/>
      <c r="DF13" s="454"/>
      <c r="DG13" s="454"/>
      <c r="DH13" s="454"/>
      <c r="DI13" s="454"/>
      <c r="DJ13" s="454"/>
    </row>
    <row r="14" spans="1:114" ht="18" customHeight="1">
      <c r="A14" s="454"/>
      <c r="B14" s="454"/>
      <c r="C14" s="454"/>
      <c r="D14" s="456"/>
      <c r="E14" s="459"/>
      <c r="F14" s="1867" t="s">
        <v>416</v>
      </c>
      <c r="G14" s="1868"/>
      <c r="H14" s="1868"/>
      <c r="I14" s="1868"/>
      <c r="J14" s="1868"/>
      <c r="K14" s="1868"/>
      <c r="L14" s="1869"/>
      <c r="M14" s="1881"/>
      <c r="N14" s="1882"/>
      <c r="O14" s="1882"/>
      <c r="P14" s="1882"/>
      <c r="Q14" s="1882"/>
      <c r="R14" s="1882"/>
      <c r="S14" s="1882"/>
      <c r="T14" s="1882"/>
      <c r="U14" s="1882"/>
      <c r="V14" s="1883"/>
      <c r="W14" s="465"/>
      <c r="X14" s="466"/>
      <c r="Y14" s="457"/>
      <c r="Z14" s="457"/>
      <c r="AA14" s="457"/>
      <c r="AB14" s="457"/>
      <c r="AC14" s="457"/>
      <c r="AD14" s="457"/>
      <c r="AE14" s="457"/>
      <c r="AF14" s="457"/>
      <c r="AG14" s="457"/>
      <c r="AH14" s="465"/>
      <c r="AI14" s="1973"/>
      <c r="AJ14" s="1974"/>
      <c r="AK14" s="1886" t="s">
        <v>723</v>
      </c>
      <c r="AL14" s="1886"/>
      <c r="AM14" s="1873"/>
      <c r="AN14" s="1873"/>
      <c r="AO14" s="1873"/>
      <c r="AP14" s="1873"/>
      <c r="AQ14" s="1874"/>
      <c r="AR14" s="1874"/>
      <c r="AS14" s="1874"/>
      <c r="AT14" s="1874"/>
      <c r="AU14" s="1874"/>
      <c r="AV14" s="1874"/>
      <c r="AW14" s="1874"/>
      <c r="AX14" s="1874"/>
      <c r="AY14" s="1874"/>
      <c r="AZ14" s="457"/>
      <c r="BA14" s="465"/>
      <c r="BB14" s="1973"/>
      <c r="BC14" s="1974"/>
      <c r="BD14" s="1886" t="s">
        <v>723</v>
      </c>
      <c r="BE14" s="1886"/>
      <c r="BF14" s="1873"/>
      <c r="BG14" s="1873"/>
      <c r="BH14" s="1873"/>
      <c r="BI14" s="1873"/>
      <c r="BJ14" s="1874"/>
      <c r="BK14" s="1874"/>
      <c r="BL14" s="1874"/>
      <c r="BM14" s="1874"/>
      <c r="BN14" s="1874"/>
      <c r="BO14" s="1874"/>
      <c r="BP14" s="1874"/>
      <c r="BQ14" s="1874"/>
      <c r="BR14" s="1874"/>
      <c r="BS14" s="469"/>
      <c r="BT14" s="465"/>
      <c r="BU14" s="1973"/>
      <c r="BV14" s="1974"/>
      <c r="BW14" s="1886" t="s">
        <v>723</v>
      </c>
      <c r="BX14" s="1886"/>
      <c r="BY14" s="1873"/>
      <c r="BZ14" s="1873"/>
      <c r="CA14" s="1873"/>
      <c r="CB14" s="1873"/>
      <c r="CC14" s="1874"/>
      <c r="CD14" s="1874"/>
      <c r="CE14" s="1874"/>
      <c r="CF14" s="1874"/>
      <c r="CG14" s="1874"/>
      <c r="CH14" s="1874"/>
      <c r="CI14" s="1874"/>
      <c r="CJ14" s="1874"/>
      <c r="CK14" s="1874"/>
      <c r="CL14" s="457"/>
      <c r="CM14" s="465"/>
      <c r="CN14" s="1973"/>
      <c r="CO14" s="1974"/>
      <c r="CP14" s="1886" t="s">
        <v>723</v>
      </c>
      <c r="CQ14" s="1886"/>
      <c r="CR14" s="1873"/>
      <c r="CS14" s="1873"/>
      <c r="CT14" s="1873"/>
      <c r="CU14" s="1873"/>
      <c r="CV14" s="1874"/>
      <c r="CW14" s="1874"/>
      <c r="CX14" s="1874"/>
      <c r="CY14" s="1874"/>
      <c r="CZ14" s="1874"/>
      <c r="DA14" s="1874"/>
      <c r="DB14" s="1874"/>
      <c r="DC14" s="1874"/>
      <c r="DD14" s="1874"/>
      <c r="DE14" s="454"/>
      <c r="DF14" s="454"/>
      <c r="DG14" s="454"/>
      <c r="DH14" s="454"/>
      <c r="DI14" s="454"/>
      <c r="DJ14" s="454"/>
    </row>
    <row r="15" spans="1:114" ht="9" customHeight="1">
      <c r="A15" s="454"/>
      <c r="B15" s="454"/>
      <c r="C15" s="454"/>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65"/>
      <c r="AI15" s="1973"/>
      <c r="AJ15" s="1974"/>
      <c r="AK15" s="472"/>
      <c r="AL15" s="473"/>
      <c r="AM15" s="1887" t="s">
        <v>834</v>
      </c>
      <c r="AN15" s="1888"/>
      <c r="AO15" s="1888"/>
      <c r="AP15" s="1889"/>
      <c r="AQ15" s="1905"/>
      <c r="AR15" s="1906"/>
      <c r="AS15" s="1906"/>
      <c r="AT15" s="1906"/>
      <c r="AU15" s="1906"/>
      <c r="AV15" s="1906"/>
      <c r="AW15" s="1906"/>
      <c r="AX15" s="1906"/>
      <c r="AY15" s="1907"/>
      <c r="AZ15" s="457"/>
      <c r="BA15" s="465"/>
      <c r="BB15" s="1973"/>
      <c r="BC15" s="1974"/>
      <c r="BD15" s="472"/>
      <c r="BE15" s="473"/>
      <c r="BF15" s="1887" t="s">
        <v>834</v>
      </c>
      <c r="BG15" s="1888"/>
      <c r="BH15" s="1888"/>
      <c r="BI15" s="1889"/>
      <c r="BJ15" s="1905"/>
      <c r="BK15" s="1906"/>
      <c r="BL15" s="1906"/>
      <c r="BM15" s="1906"/>
      <c r="BN15" s="1906"/>
      <c r="BO15" s="1906"/>
      <c r="BP15" s="1906"/>
      <c r="BQ15" s="1906"/>
      <c r="BR15" s="1907"/>
      <c r="BS15" s="469"/>
      <c r="BT15" s="465"/>
      <c r="BU15" s="1973"/>
      <c r="BV15" s="1974"/>
      <c r="BW15" s="472"/>
      <c r="BX15" s="473"/>
      <c r="BY15" s="1887" t="s">
        <v>834</v>
      </c>
      <c r="BZ15" s="1888"/>
      <c r="CA15" s="1888"/>
      <c r="CB15" s="1889"/>
      <c r="CC15" s="1905"/>
      <c r="CD15" s="1906"/>
      <c r="CE15" s="1906"/>
      <c r="CF15" s="1906"/>
      <c r="CG15" s="1906"/>
      <c r="CH15" s="1906"/>
      <c r="CI15" s="1906"/>
      <c r="CJ15" s="1906"/>
      <c r="CK15" s="1907"/>
      <c r="CL15" s="457"/>
      <c r="CM15" s="465"/>
      <c r="CN15" s="1973"/>
      <c r="CO15" s="1974"/>
      <c r="CP15" s="472"/>
      <c r="CQ15" s="473"/>
      <c r="CR15" s="1887" t="s">
        <v>834</v>
      </c>
      <c r="CS15" s="1888"/>
      <c r="CT15" s="1888"/>
      <c r="CU15" s="1889"/>
      <c r="CV15" s="1905"/>
      <c r="CW15" s="1906"/>
      <c r="CX15" s="1906"/>
      <c r="CY15" s="1906"/>
      <c r="CZ15" s="1906"/>
      <c r="DA15" s="1906"/>
      <c r="DB15" s="1906"/>
      <c r="DC15" s="1906"/>
      <c r="DD15" s="1907"/>
      <c r="DE15" s="454"/>
      <c r="DF15" s="454"/>
      <c r="DG15" s="454"/>
      <c r="DH15" s="454"/>
      <c r="DI15" s="454"/>
      <c r="DJ15" s="454"/>
    </row>
    <row r="16" spans="1:114" ht="9" customHeight="1">
      <c r="A16" s="454"/>
      <c r="B16" s="454"/>
      <c r="C16" s="454"/>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65"/>
      <c r="AI16" s="1973"/>
      <c r="AJ16" s="1974"/>
      <c r="AK16" s="461"/>
      <c r="AL16" s="470"/>
      <c r="AM16" s="1890" t="s">
        <v>327</v>
      </c>
      <c r="AN16" s="1890"/>
      <c r="AO16" s="1890"/>
      <c r="AP16" s="1890"/>
      <c r="AQ16" s="1908"/>
      <c r="AR16" s="1909"/>
      <c r="AS16" s="1909"/>
      <c r="AT16" s="1909"/>
      <c r="AU16" s="1909"/>
      <c r="AV16" s="1909"/>
      <c r="AW16" s="1909"/>
      <c r="AX16" s="1909"/>
      <c r="AY16" s="1910"/>
      <c r="AZ16" s="457"/>
      <c r="BA16" s="465"/>
      <c r="BB16" s="1973"/>
      <c r="BC16" s="1974"/>
      <c r="BD16" s="461"/>
      <c r="BE16" s="470"/>
      <c r="BF16" s="1890" t="s">
        <v>327</v>
      </c>
      <c r="BG16" s="1890"/>
      <c r="BH16" s="1890"/>
      <c r="BI16" s="1890"/>
      <c r="BJ16" s="1908"/>
      <c r="BK16" s="1909"/>
      <c r="BL16" s="1909"/>
      <c r="BM16" s="1909"/>
      <c r="BN16" s="1909"/>
      <c r="BO16" s="1909"/>
      <c r="BP16" s="1909"/>
      <c r="BQ16" s="1909"/>
      <c r="BR16" s="1910"/>
      <c r="BS16" s="469"/>
      <c r="BT16" s="465"/>
      <c r="BU16" s="1973"/>
      <c r="BV16" s="1974"/>
      <c r="BW16" s="461"/>
      <c r="BX16" s="470"/>
      <c r="BY16" s="1890" t="s">
        <v>327</v>
      </c>
      <c r="BZ16" s="1890"/>
      <c r="CA16" s="1890"/>
      <c r="CB16" s="1890"/>
      <c r="CC16" s="1908"/>
      <c r="CD16" s="1909"/>
      <c r="CE16" s="1909"/>
      <c r="CF16" s="1909"/>
      <c r="CG16" s="1909"/>
      <c r="CH16" s="1909"/>
      <c r="CI16" s="1909"/>
      <c r="CJ16" s="1909"/>
      <c r="CK16" s="1910"/>
      <c r="CL16" s="457"/>
      <c r="CM16" s="465"/>
      <c r="CN16" s="1973"/>
      <c r="CO16" s="1974"/>
      <c r="CP16" s="461"/>
      <c r="CQ16" s="470"/>
      <c r="CR16" s="1890" t="s">
        <v>327</v>
      </c>
      <c r="CS16" s="1890"/>
      <c r="CT16" s="1890"/>
      <c r="CU16" s="1890"/>
      <c r="CV16" s="1908"/>
      <c r="CW16" s="1909"/>
      <c r="CX16" s="1909"/>
      <c r="CY16" s="1909"/>
      <c r="CZ16" s="1909"/>
      <c r="DA16" s="1909"/>
      <c r="DB16" s="1909"/>
      <c r="DC16" s="1909"/>
      <c r="DD16" s="1910"/>
      <c r="DE16" s="454"/>
      <c r="DF16" s="454"/>
      <c r="DG16" s="454"/>
      <c r="DH16" s="454"/>
      <c r="DI16" s="454"/>
      <c r="DJ16" s="454"/>
    </row>
    <row r="17" spans="1:114" ht="18" customHeight="1">
      <c r="A17" s="454"/>
      <c r="B17" s="454"/>
      <c r="C17" s="454"/>
      <c r="D17" s="1946" t="s">
        <v>847</v>
      </c>
      <c r="E17" s="1947"/>
      <c r="F17" s="1947"/>
      <c r="G17" s="1947"/>
      <c r="H17" s="1947"/>
      <c r="I17" s="1947"/>
      <c r="J17" s="1947"/>
      <c r="K17" s="1947"/>
      <c r="L17" s="1948"/>
      <c r="M17" s="1891" t="s">
        <v>276</v>
      </c>
      <c r="N17" s="1892"/>
      <c r="O17" s="1892"/>
      <c r="P17" s="1892"/>
      <c r="Q17" s="1892"/>
      <c r="R17" s="1892"/>
      <c r="S17" s="1892"/>
      <c r="T17" s="1892"/>
      <c r="U17" s="1892"/>
      <c r="V17" s="1893"/>
      <c r="W17" s="465"/>
      <c r="X17" s="466"/>
      <c r="Y17" s="457"/>
      <c r="Z17" s="457"/>
      <c r="AA17" s="457"/>
      <c r="AB17" s="457"/>
      <c r="AC17" s="457"/>
      <c r="AD17" s="457"/>
      <c r="AE17" s="457"/>
      <c r="AF17" s="457"/>
      <c r="AG17" s="457"/>
      <c r="AH17" s="465"/>
      <c r="AI17" s="1955" t="s">
        <v>835</v>
      </c>
      <c r="AJ17" s="1956"/>
      <c r="AK17" s="1886" t="s">
        <v>685</v>
      </c>
      <c r="AL17" s="1886"/>
      <c r="AM17" s="1873"/>
      <c r="AN17" s="1873"/>
      <c r="AO17" s="1873"/>
      <c r="AP17" s="1873"/>
      <c r="AQ17" s="1884"/>
      <c r="AR17" s="1884"/>
      <c r="AS17" s="1884"/>
      <c r="AT17" s="1884"/>
      <c r="AU17" s="1884"/>
      <c r="AV17" s="1884"/>
      <c r="AW17" s="1884"/>
      <c r="AX17" s="1884"/>
      <c r="AY17" s="1884"/>
      <c r="AZ17" s="457"/>
      <c r="BA17" s="465"/>
      <c r="BB17" s="1955" t="s">
        <v>835</v>
      </c>
      <c r="BC17" s="1956"/>
      <c r="BD17" s="1886" t="s">
        <v>685</v>
      </c>
      <c r="BE17" s="1886"/>
      <c r="BF17" s="1873"/>
      <c r="BG17" s="1873"/>
      <c r="BH17" s="1873"/>
      <c r="BI17" s="1873"/>
      <c r="BJ17" s="1884"/>
      <c r="BK17" s="1884"/>
      <c r="BL17" s="1884"/>
      <c r="BM17" s="1884"/>
      <c r="BN17" s="1884"/>
      <c r="BO17" s="1884"/>
      <c r="BP17" s="1884"/>
      <c r="BQ17" s="1884"/>
      <c r="BR17" s="1884"/>
      <c r="BS17" s="469"/>
      <c r="BT17" s="465"/>
      <c r="BU17" s="1955" t="s">
        <v>835</v>
      </c>
      <c r="BV17" s="1956"/>
      <c r="BW17" s="1886" t="s">
        <v>685</v>
      </c>
      <c r="BX17" s="1886"/>
      <c r="BY17" s="1873"/>
      <c r="BZ17" s="1873"/>
      <c r="CA17" s="1873"/>
      <c r="CB17" s="1873"/>
      <c r="CC17" s="1884"/>
      <c r="CD17" s="1884"/>
      <c r="CE17" s="1884"/>
      <c r="CF17" s="1884"/>
      <c r="CG17" s="1884"/>
      <c r="CH17" s="1884"/>
      <c r="CI17" s="1884"/>
      <c r="CJ17" s="1884"/>
      <c r="CK17" s="1884"/>
      <c r="CL17" s="457"/>
      <c r="CM17" s="465"/>
      <c r="CN17" s="1955" t="s">
        <v>835</v>
      </c>
      <c r="CO17" s="1956"/>
      <c r="CP17" s="1886" t="s">
        <v>685</v>
      </c>
      <c r="CQ17" s="1886"/>
      <c r="CR17" s="1873"/>
      <c r="CS17" s="1873"/>
      <c r="CT17" s="1873"/>
      <c r="CU17" s="1873"/>
      <c r="CV17" s="1884"/>
      <c r="CW17" s="1884"/>
      <c r="CX17" s="1884"/>
      <c r="CY17" s="1884"/>
      <c r="CZ17" s="1884"/>
      <c r="DA17" s="1884"/>
      <c r="DB17" s="1884"/>
      <c r="DC17" s="1884"/>
      <c r="DD17" s="1884"/>
      <c r="DE17" s="454"/>
      <c r="DF17" s="454"/>
      <c r="DG17" s="454"/>
      <c r="DH17" s="454"/>
      <c r="DI17" s="454"/>
      <c r="DJ17" s="454"/>
    </row>
    <row r="18" spans="1:114" ht="9" customHeight="1">
      <c r="A18" s="454"/>
      <c r="B18" s="454"/>
      <c r="C18" s="454"/>
      <c r="D18" s="1949"/>
      <c r="E18" s="1950"/>
      <c r="F18" s="1950"/>
      <c r="G18" s="1950"/>
      <c r="H18" s="1950"/>
      <c r="I18" s="1950"/>
      <c r="J18" s="1950"/>
      <c r="K18" s="1950"/>
      <c r="L18" s="1951"/>
      <c r="M18" s="1959"/>
      <c r="N18" s="1960"/>
      <c r="O18" s="1960"/>
      <c r="P18" s="1960"/>
      <c r="Q18" s="1960"/>
      <c r="R18" s="1960"/>
      <c r="S18" s="1960"/>
      <c r="T18" s="1960"/>
      <c r="U18" s="1960"/>
      <c r="V18" s="1961"/>
      <c r="W18" s="465"/>
      <c r="X18" s="457"/>
      <c r="Y18" s="1965" t="s">
        <v>849</v>
      </c>
      <c r="Z18" s="1966"/>
      <c r="AA18" s="1966"/>
      <c r="AB18" s="1966"/>
      <c r="AC18" s="1966"/>
      <c r="AD18" s="1966"/>
      <c r="AE18" s="1966"/>
      <c r="AF18" s="1967"/>
      <c r="AG18" s="457"/>
      <c r="AH18" s="465"/>
      <c r="AI18" s="1955"/>
      <c r="AJ18" s="1956"/>
      <c r="AK18" s="472"/>
      <c r="AL18" s="473"/>
      <c r="AM18" s="1887" t="s">
        <v>836</v>
      </c>
      <c r="AN18" s="1888"/>
      <c r="AO18" s="1888"/>
      <c r="AP18" s="1889"/>
      <c r="AQ18" s="1923"/>
      <c r="AR18" s="1924"/>
      <c r="AS18" s="1924"/>
      <c r="AT18" s="1924"/>
      <c r="AU18" s="1924"/>
      <c r="AV18" s="1924"/>
      <c r="AW18" s="1924"/>
      <c r="AX18" s="1924"/>
      <c r="AY18" s="1925"/>
      <c r="AZ18" s="457"/>
      <c r="BA18" s="465"/>
      <c r="BB18" s="1955"/>
      <c r="BC18" s="1956"/>
      <c r="BD18" s="472"/>
      <c r="BE18" s="473"/>
      <c r="BF18" s="1887" t="s">
        <v>836</v>
      </c>
      <c r="BG18" s="1888"/>
      <c r="BH18" s="1888"/>
      <c r="BI18" s="1889"/>
      <c r="BJ18" s="1923"/>
      <c r="BK18" s="1924"/>
      <c r="BL18" s="1924"/>
      <c r="BM18" s="1924"/>
      <c r="BN18" s="1924"/>
      <c r="BO18" s="1924"/>
      <c r="BP18" s="1924"/>
      <c r="BQ18" s="1924"/>
      <c r="BR18" s="1925"/>
      <c r="BS18" s="469"/>
      <c r="BT18" s="465"/>
      <c r="BU18" s="1955"/>
      <c r="BV18" s="1956"/>
      <c r="BW18" s="472"/>
      <c r="BX18" s="473"/>
      <c r="BY18" s="1887" t="s">
        <v>836</v>
      </c>
      <c r="BZ18" s="1888"/>
      <c r="CA18" s="1888"/>
      <c r="CB18" s="1889"/>
      <c r="CC18" s="1923"/>
      <c r="CD18" s="1924"/>
      <c r="CE18" s="1924"/>
      <c r="CF18" s="1924"/>
      <c r="CG18" s="1924"/>
      <c r="CH18" s="1924"/>
      <c r="CI18" s="1924"/>
      <c r="CJ18" s="1924"/>
      <c r="CK18" s="1925"/>
      <c r="CL18" s="457"/>
      <c r="CM18" s="465"/>
      <c r="CN18" s="1955"/>
      <c r="CO18" s="1956"/>
      <c r="CP18" s="472"/>
      <c r="CQ18" s="473"/>
      <c r="CR18" s="1887" t="s">
        <v>836</v>
      </c>
      <c r="CS18" s="1888"/>
      <c r="CT18" s="1888"/>
      <c r="CU18" s="1889"/>
      <c r="CV18" s="1923"/>
      <c r="CW18" s="1924"/>
      <c r="CX18" s="1924"/>
      <c r="CY18" s="1924"/>
      <c r="CZ18" s="1924"/>
      <c r="DA18" s="1924"/>
      <c r="DB18" s="1924"/>
      <c r="DC18" s="1924"/>
      <c r="DD18" s="1925"/>
      <c r="DE18" s="454"/>
      <c r="DF18" s="454"/>
      <c r="DG18" s="454"/>
      <c r="DH18" s="454"/>
      <c r="DI18" s="454"/>
      <c r="DJ18" s="454"/>
    </row>
    <row r="19" spans="1:114" ht="9" customHeight="1">
      <c r="A19" s="454"/>
      <c r="B19" s="454"/>
      <c r="C19" s="454"/>
      <c r="D19" s="1952"/>
      <c r="E19" s="1953"/>
      <c r="F19" s="1953"/>
      <c r="G19" s="1953"/>
      <c r="H19" s="1953"/>
      <c r="I19" s="1953"/>
      <c r="J19" s="1953"/>
      <c r="K19" s="1953"/>
      <c r="L19" s="1954"/>
      <c r="M19" s="1962"/>
      <c r="N19" s="1963"/>
      <c r="O19" s="1963"/>
      <c r="P19" s="1963"/>
      <c r="Q19" s="1963"/>
      <c r="R19" s="1963"/>
      <c r="S19" s="1963"/>
      <c r="T19" s="1963"/>
      <c r="U19" s="1963"/>
      <c r="V19" s="1964"/>
      <c r="W19" s="465"/>
      <c r="X19" s="466"/>
      <c r="Y19" s="1935"/>
      <c r="Z19" s="1936"/>
      <c r="AA19" s="1936"/>
      <c r="AB19" s="1936"/>
      <c r="AC19" s="1936"/>
      <c r="AD19" s="1936"/>
      <c r="AE19" s="1936"/>
      <c r="AF19" s="1937"/>
      <c r="AG19" s="457"/>
      <c r="AH19" s="465"/>
      <c r="AI19" s="1957"/>
      <c r="AJ19" s="1958"/>
      <c r="AK19" s="461"/>
      <c r="AL19" s="470"/>
      <c r="AM19" s="1894" t="s">
        <v>837</v>
      </c>
      <c r="AN19" s="1894"/>
      <c r="AO19" s="1894"/>
      <c r="AP19" s="1894"/>
      <c r="AQ19" s="1898"/>
      <c r="AR19" s="1899"/>
      <c r="AS19" s="1899"/>
      <c r="AT19" s="1899"/>
      <c r="AU19" s="1899"/>
      <c r="AV19" s="1899"/>
      <c r="AW19" s="1899"/>
      <c r="AX19" s="1899"/>
      <c r="AY19" s="1900"/>
      <c r="AZ19" s="457"/>
      <c r="BA19" s="465"/>
      <c r="BB19" s="1957"/>
      <c r="BC19" s="1958"/>
      <c r="BD19" s="461"/>
      <c r="BE19" s="470"/>
      <c r="BF19" s="1894" t="s">
        <v>837</v>
      </c>
      <c r="BG19" s="1894"/>
      <c r="BH19" s="1894"/>
      <c r="BI19" s="1894"/>
      <c r="BJ19" s="1898"/>
      <c r="BK19" s="1899"/>
      <c r="BL19" s="1899"/>
      <c r="BM19" s="1899"/>
      <c r="BN19" s="1899"/>
      <c r="BO19" s="1899"/>
      <c r="BP19" s="1899"/>
      <c r="BQ19" s="1899"/>
      <c r="BR19" s="1900"/>
      <c r="BS19" s="469"/>
      <c r="BT19" s="465"/>
      <c r="BU19" s="1957"/>
      <c r="BV19" s="1958"/>
      <c r="BW19" s="461"/>
      <c r="BX19" s="470"/>
      <c r="BY19" s="1894" t="s">
        <v>837</v>
      </c>
      <c r="BZ19" s="1894"/>
      <c r="CA19" s="1894"/>
      <c r="CB19" s="1894"/>
      <c r="CC19" s="1898"/>
      <c r="CD19" s="1899"/>
      <c r="CE19" s="1899"/>
      <c r="CF19" s="1899"/>
      <c r="CG19" s="1899"/>
      <c r="CH19" s="1899"/>
      <c r="CI19" s="1899"/>
      <c r="CJ19" s="1899"/>
      <c r="CK19" s="1900"/>
      <c r="CL19" s="457"/>
      <c r="CM19" s="465"/>
      <c r="CN19" s="1957"/>
      <c r="CO19" s="1958"/>
      <c r="CP19" s="461"/>
      <c r="CQ19" s="470"/>
      <c r="CR19" s="1894" t="s">
        <v>837</v>
      </c>
      <c r="CS19" s="1894"/>
      <c r="CT19" s="1894"/>
      <c r="CU19" s="1894"/>
      <c r="CV19" s="1898"/>
      <c r="CW19" s="1899"/>
      <c r="CX19" s="1899"/>
      <c r="CY19" s="1899"/>
      <c r="CZ19" s="1899"/>
      <c r="DA19" s="1899"/>
      <c r="DB19" s="1899"/>
      <c r="DC19" s="1899"/>
      <c r="DD19" s="1900"/>
      <c r="DE19" s="454"/>
      <c r="DF19" s="454"/>
      <c r="DG19" s="454"/>
      <c r="DH19" s="454"/>
      <c r="DI19" s="454"/>
      <c r="DJ19" s="454"/>
    </row>
    <row r="20" spans="1:114" ht="9" customHeight="1">
      <c r="A20" s="454"/>
      <c r="B20" s="454"/>
      <c r="C20" s="454"/>
      <c r="D20" s="458"/>
      <c r="E20" s="458"/>
      <c r="F20" s="458"/>
      <c r="G20" s="458"/>
      <c r="H20" s="458"/>
      <c r="I20" s="458"/>
      <c r="J20" s="458"/>
      <c r="K20" s="458"/>
      <c r="L20" s="458"/>
      <c r="M20" s="457"/>
      <c r="N20" s="457"/>
      <c r="O20" s="457"/>
      <c r="P20" s="457"/>
      <c r="Q20" s="457"/>
      <c r="R20" s="457"/>
      <c r="S20" s="461"/>
      <c r="T20" s="463"/>
      <c r="U20" s="463"/>
      <c r="V20" s="463"/>
      <c r="W20" s="463"/>
      <c r="X20" s="467"/>
      <c r="Y20" s="1926"/>
      <c r="Z20" s="1927"/>
      <c r="AA20" s="1927"/>
      <c r="AB20" s="1927"/>
      <c r="AC20" s="1927"/>
      <c r="AD20" s="1927"/>
      <c r="AE20" s="1927"/>
      <c r="AF20" s="1928"/>
      <c r="AG20" s="469"/>
      <c r="AH20" s="465"/>
      <c r="AI20" s="1932" t="s">
        <v>854</v>
      </c>
      <c r="AJ20" s="1933"/>
      <c r="AK20" s="1933"/>
      <c r="AL20" s="1934"/>
      <c r="AM20" s="1938"/>
      <c r="AN20" s="1939"/>
      <c r="AO20" s="1939"/>
      <c r="AP20" s="1939"/>
      <c r="AQ20" s="1939"/>
      <c r="AR20" s="1939"/>
      <c r="AS20" s="1942" t="s">
        <v>199</v>
      </c>
      <c r="AT20" s="1939"/>
      <c r="AU20" s="1939"/>
      <c r="AV20" s="1939"/>
      <c r="AW20" s="1939"/>
      <c r="AX20" s="1939"/>
      <c r="AY20" s="1944"/>
      <c r="AZ20" s="457"/>
      <c r="BA20" s="465"/>
      <c r="BB20" s="1932" t="s">
        <v>854</v>
      </c>
      <c r="BC20" s="1933"/>
      <c r="BD20" s="1933"/>
      <c r="BE20" s="1934"/>
      <c r="BF20" s="1938"/>
      <c r="BG20" s="1939"/>
      <c r="BH20" s="1939"/>
      <c r="BI20" s="1939"/>
      <c r="BJ20" s="1939"/>
      <c r="BK20" s="1939"/>
      <c r="BL20" s="1942" t="s">
        <v>199</v>
      </c>
      <c r="BM20" s="1939"/>
      <c r="BN20" s="1939"/>
      <c r="BO20" s="1939"/>
      <c r="BP20" s="1939"/>
      <c r="BQ20" s="1939"/>
      <c r="BR20" s="1944"/>
      <c r="BS20" s="469"/>
      <c r="BT20" s="465"/>
      <c r="BU20" s="1932" t="s">
        <v>854</v>
      </c>
      <c r="BV20" s="1933"/>
      <c r="BW20" s="1933"/>
      <c r="BX20" s="1934"/>
      <c r="BY20" s="1938"/>
      <c r="BZ20" s="1939"/>
      <c r="CA20" s="1939"/>
      <c r="CB20" s="1939"/>
      <c r="CC20" s="1939"/>
      <c r="CD20" s="1939"/>
      <c r="CE20" s="1942" t="s">
        <v>199</v>
      </c>
      <c r="CF20" s="1939"/>
      <c r="CG20" s="1939"/>
      <c r="CH20" s="1939"/>
      <c r="CI20" s="1939"/>
      <c r="CJ20" s="1939"/>
      <c r="CK20" s="1944"/>
      <c r="CL20" s="457"/>
      <c r="CM20" s="465"/>
      <c r="CN20" s="1932" t="s">
        <v>854</v>
      </c>
      <c r="CO20" s="1933"/>
      <c r="CP20" s="1933"/>
      <c r="CQ20" s="1934"/>
      <c r="CR20" s="1938"/>
      <c r="CS20" s="1939"/>
      <c r="CT20" s="1939"/>
      <c r="CU20" s="1939"/>
      <c r="CV20" s="1939"/>
      <c r="CW20" s="1939"/>
      <c r="CX20" s="1942" t="s">
        <v>199</v>
      </c>
      <c r="CY20" s="1939"/>
      <c r="CZ20" s="1939"/>
      <c r="DA20" s="1939"/>
      <c r="DB20" s="1939"/>
      <c r="DC20" s="1939"/>
      <c r="DD20" s="1944"/>
      <c r="DE20" s="454"/>
      <c r="DF20" s="454"/>
      <c r="DG20" s="454"/>
      <c r="DH20" s="454"/>
      <c r="DI20" s="454"/>
      <c r="DJ20" s="454"/>
    </row>
    <row r="21" spans="1:114" ht="9" customHeight="1">
      <c r="A21" s="454"/>
      <c r="B21" s="454"/>
      <c r="C21" s="454"/>
      <c r="D21" s="457"/>
      <c r="E21" s="457"/>
      <c r="F21" s="457"/>
      <c r="G21" s="457"/>
      <c r="H21" s="457"/>
      <c r="I21" s="457"/>
      <c r="J21" s="457"/>
      <c r="K21" s="457"/>
      <c r="L21" s="457"/>
      <c r="M21" s="457"/>
      <c r="N21" s="457"/>
      <c r="O21" s="457"/>
      <c r="P21" s="457"/>
      <c r="Q21" s="457"/>
      <c r="R21" s="457"/>
      <c r="S21" s="462"/>
      <c r="T21" s="464"/>
      <c r="U21" s="464"/>
      <c r="V21" s="464"/>
      <c r="W21" s="464"/>
      <c r="X21" s="468"/>
      <c r="Y21" s="1929"/>
      <c r="Z21" s="1930"/>
      <c r="AA21" s="1930"/>
      <c r="AB21" s="1930"/>
      <c r="AC21" s="1930"/>
      <c r="AD21" s="1930"/>
      <c r="AE21" s="1930"/>
      <c r="AF21" s="1931"/>
      <c r="AG21" s="469"/>
      <c r="AH21" s="465"/>
      <c r="AI21" s="1935"/>
      <c r="AJ21" s="1936"/>
      <c r="AK21" s="1936"/>
      <c r="AL21" s="1937"/>
      <c r="AM21" s="1940"/>
      <c r="AN21" s="1941"/>
      <c r="AO21" s="1941"/>
      <c r="AP21" s="1941"/>
      <c r="AQ21" s="1941"/>
      <c r="AR21" s="1941"/>
      <c r="AS21" s="1943"/>
      <c r="AT21" s="1941"/>
      <c r="AU21" s="1941"/>
      <c r="AV21" s="1941"/>
      <c r="AW21" s="1941"/>
      <c r="AX21" s="1941"/>
      <c r="AY21" s="1945"/>
      <c r="AZ21" s="457"/>
      <c r="BA21" s="465"/>
      <c r="BB21" s="1935"/>
      <c r="BC21" s="1936"/>
      <c r="BD21" s="1936"/>
      <c r="BE21" s="1937"/>
      <c r="BF21" s="1940"/>
      <c r="BG21" s="1941"/>
      <c r="BH21" s="1941"/>
      <c r="BI21" s="1941"/>
      <c r="BJ21" s="1941"/>
      <c r="BK21" s="1941"/>
      <c r="BL21" s="1943"/>
      <c r="BM21" s="1941"/>
      <c r="BN21" s="1941"/>
      <c r="BO21" s="1941"/>
      <c r="BP21" s="1941"/>
      <c r="BQ21" s="1941"/>
      <c r="BR21" s="1945"/>
      <c r="BS21" s="469"/>
      <c r="BT21" s="465"/>
      <c r="BU21" s="1935"/>
      <c r="BV21" s="1936"/>
      <c r="BW21" s="1936"/>
      <c r="BX21" s="1937"/>
      <c r="BY21" s="1940"/>
      <c r="BZ21" s="1941"/>
      <c r="CA21" s="1941"/>
      <c r="CB21" s="1941"/>
      <c r="CC21" s="1941"/>
      <c r="CD21" s="1941"/>
      <c r="CE21" s="1943"/>
      <c r="CF21" s="1941"/>
      <c r="CG21" s="1941"/>
      <c r="CH21" s="1941"/>
      <c r="CI21" s="1941"/>
      <c r="CJ21" s="1941"/>
      <c r="CK21" s="1945"/>
      <c r="CL21" s="457"/>
      <c r="CM21" s="465"/>
      <c r="CN21" s="1935"/>
      <c r="CO21" s="1936"/>
      <c r="CP21" s="1936"/>
      <c r="CQ21" s="1937"/>
      <c r="CR21" s="1940"/>
      <c r="CS21" s="1941"/>
      <c r="CT21" s="1941"/>
      <c r="CU21" s="1941"/>
      <c r="CV21" s="1941"/>
      <c r="CW21" s="1941"/>
      <c r="CX21" s="1943"/>
      <c r="CY21" s="1941"/>
      <c r="CZ21" s="1941"/>
      <c r="DA21" s="1941"/>
      <c r="DB21" s="1941"/>
      <c r="DC21" s="1941"/>
      <c r="DD21" s="1945"/>
      <c r="DE21" s="454"/>
      <c r="DF21" s="454"/>
      <c r="DG21" s="454"/>
      <c r="DH21" s="454"/>
      <c r="DI21" s="454"/>
      <c r="DJ21" s="454"/>
    </row>
    <row r="22" spans="1:114" ht="18" customHeight="1">
      <c r="A22" s="454"/>
      <c r="B22" s="454"/>
      <c r="C22" s="454"/>
      <c r="D22" s="1946" t="s">
        <v>848</v>
      </c>
      <c r="E22" s="1947"/>
      <c r="F22" s="1947"/>
      <c r="G22" s="1947"/>
      <c r="H22" s="1947"/>
      <c r="I22" s="1947"/>
      <c r="J22" s="1947"/>
      <c r="K22" s="1947"/>
      <c r="L22" s="1948"/>
      <c r="M22" s="1881"/>
      <c r="N22" s="1882"/>
      <c r="O22" s="1882"/>
      <c r="P22" s="1882"/>
      <c r="Q22" s="1882"/>
      <c r="R22" s="1882"/>
      <c r="S22" s="1882"/>
      <c r="T22" s="1882"/>
      <c r="U22" s="1882"/>
      <c r="V22" s="1883"/>
      <c r="W22" s="465"/>
      <c r="X22" s="465"/>
      <c r="Y22" s="466"/>
      <c r="Z22" s="466"/>
      <c r="AA22" s="466"/>
      <c r="AB22" s="466"/>
      <c r="AC22" s="466"/>
      <c r="AD22" s="466"/>
      <c r="AE22" s="466"/>
      <c r="AF22" s="466"/>
      <c r="AG22" s="469"/>
      <c r="AH22" s="465"/>
      <c r="AI22" s="457"/>
      <c r="AJ22" s="457"/>
      <c r="AK22" s="457"/>
      <c r="AL22" s="457"/>
      <c r="AM22" s="457"/>
      <c r="AN22" s="457"/>
      <c r="AO22" s="457"/>
      <c r="AP22" s="457"/>
      <c r="AQ22" s="457"/>
      <c r="AR22" s="457"/>
      <c r="AS22" s="457"/>
      <c r="AT22" s="457"/>
      <c r="AU22" s="457"/>
      <c r="AV22" s="457"/>
      <c r="AW22" s="457"/>
      <c r="AX22" s="457"/>
      <c r="AY22" s="457"/>
      <c r="AZ22" s="457"/>
      <c r="BA22" s="465"/>
      <c r="BB22" s="457"/>
      <c r="BC22" s="457"/>
      <c r="BD22" s="457"/>
      <c r="BE22" s="457"/>
      <c r="BF22" s="457"/>
      <c r="BG22" s="457"/>
      <c r="BH22" s="457"/>
      <c r="BI22" s="457"/>
      <c r="BJ22" s="457"/>
      <c r="BK22" s="457"/>
      <c r="BL22" s="457"/>
      <c r="BM22" s="457"/>
      <c r="BN22" s="457"/>
      <c r="BO22" s="457"/>
      <c r="BP22" s="457"/>
      <c r="BQ22" s="457"/>
      <c r="BR22" s="457"/>
      <c r="BS22" s="469"/>
      <c r="BT22" s="465"/>
      <c r="BU22" s="457"/>
      <c r="BV22" s="457"/>
      <c r="BW22" s="457"/>
      <c r="BX22" s="457"/>
      <c r="BY22" s="457"/>
      <c r="BZ22" s="457"/>
      <c r="CA22" s="457"/>
      <c r="CB22" s="457"/>
      <c r="CC22" s="457"/>
      <c r="CD22" s="457"/>
      <c r="CE22" s="457"/>
      <c r="CF22" s="457"/>
      <c r="CG22" s="457"/>
      <c r="CH22" s="457"/>
      <c r="CI22" s="457"/>
      <c r="CJ22" s="457"/>
      <c r="CK22" s="457"/>
      <c r="CL22" s="457"/>
      <c r="CM22" s="465"/>
      <c r="CN22" s="457"/>
      <c r="CO22" s="457"/>
      <c r="CP22" s="457"/>
      <c r="CQ22" s="457"/>
      <c r="CR22" s="457"/>
      <c r="CS22" s="457"/>
      <c r="CT22" s="457"/>
      <c r="CU22" s="457"/>
      <c r="CV22" s="457"/>
      <c r="CW22" s="457"/>
      <c r="CX22" s="457"/>
      <c r="CY22" s="457"/>
      <c r="CZ22" s="457"/>
      <c r="DA22" s="457"/>
      <c r="DB22" s="457"/>
      <c r="DC22" s="457"/>
      <c r="DD22" s="457"/>
      <c r="DE22" s="454"/>
      <c r="DF22" s="454"/>
      <c r="DG22" s="454"/>
      <c r="DH22" s="454"/>
      <c r="DI22" s="454"/>
      <c r="DJ22" s="454"/>
    </row>
    <row r="23" spans="1:114" ht="18" customHeight="1">
      <c r="A23" s="454"/>
      <c r="B23" s="454"/>
      <c r="C23" s="454"/>
      <c r="D23" s="1952"/>
      <c r="E23" s="1953"/>
      <c r="F23" s="1953"/>
      <c r="G23" s="1953"/>
      <c r="H23" s="1953"/>
      <c r="I23" s="1953"/>
      <c r="J23" s="1953"/>
      <c r="K23" s="1953"/>
      <c r="L23" s="1954"/>
      <c r="M23" s="1881"/>
      <c r="N23" s="1882"/>
      <c r="O23" s="1882"/>
      <c r="P23" s="1882"/>
      <c r="Q23" s="1882"/>
      <c r="R23" s="1882"/>
      <c r="S23" s="1882"/>
      <c r="T23" s="1882"/>
      <c r="U23" s="1882"/>
      <c r="V23" s="1883"/>
      <c r="W23" s="465"/>
      <c r="X23" s="465"/>
      <c r="Y23" s="466"/>
      <c r="Z23" s="466"/>
      <c r="AA23" s="466"/>
      <c r="AB23" s="466"/>
      <c r="AC23" s="466"/>
      <c r="AD23" s="466"/>
      <c r="AE23" s="466"/>
      <c r="AF23" s="466"/>
      <c r="AG23" s="469"/>
      <c r="AH23" s="465"/>
      <c r="AI23" s="1971"/>
      <c r="AJ23" s="1972"/>
      <c r="AK23" s="1873" t="s">
        <v>555</v>
      </c>
      <c r="AL23" s="1873"/>
      <c r="AM23" s="1873"/>
      <c r="AN23" s="1873"/>
      <c r="AO23" s="1873"/>
      <c r="AP23" s="1873"/>
      <c r="AQ23" s="1874"/>
      <c r="AR23" s="1874"/>
      <c r="AS23" s="1874"/>
      <c r="AT23" s="1874"/>
      <c r="AU23" s="1874"/>
      <c r="AV23" s="1874"/>
      <c r="AW23" s="1874"/>
      <c r="AX23" s="1874"/>
      <c r="AY23" s="1874"/>
      <c r="AZ23" s="457"/>
      <c r="BA23" s="465"/>
      <c r="BB23" s="1971"/>
      <c r="BC23" s="1972"/>
      <c r="BD23" s="1873" t="s">
        <v>555</v>
      </c>
      <c r="BE23" s="1873"/>
      <c r="BF23" s="1873"/>
      <c r="BG23" s="1873"/>
      <c r="BH23" s="1873"/>
      <c r="BI23" s="1873"/>
      <c r="BJ23" s="1874"/>
      <c r="BK23" s="1874"/>
      <c r="BL23" s="1874"/>
      <c r="BM23" s="1874"/>
      <c r="BN23" s="1874"/>
      <c r="BO23" s="1874"/>
      <c r="BP23" s="1874"/>
      <c r="BQ23" s="1874"/>
      <c r="BR23" s="1874"/>
      <c r="BS23" s="469"/>
      <c r="BT23" s="465"/>
      <c r="BU23" s="1971"/>
      <c r="BV23" s="1972"/>
      <c r="BW23" s="1873" t="s">
        <v>555</v>
      </c>
      <c r="BX23" s="1873"/>
      <c r="BY23" s="1873"/>
      <c r="BZ23" s="1873"/>
      <c r="CA23" s="1873"/>
      <c r="CB23" s="1873"/>
      <c r="CC23" s="1874"/>
      <c r="CD23" s="1874"/>
      <c r="CE23" s="1874"/>
      <c r="CF23" s="1874"/>
      <c r="CG23" s="1874"/>
      <c r="CH23" s="1874"/>
      <c r="CI23" s="1874"/>
      <c r="CJ23" s="1874"/>
      <c r="CK23" s="1874"/>
      <c r="CL23" s="457"/>
      <c r="CM23" s="465"/>
      <c r="CN23" s="1971"/>
      <c r="CO23" s="1972"/>
      <c r="CP23" s="1873" t="s">
        <v>555</v>
      </c>
      <c r="CQ23" s="1873"/>
      <c r="CR23" s="1873"/>
      <c r="CS23" s="1873"/>
      <c r="CT23" s="1873"/>
      <c r="CU23" s="1873"/>
      <c r="CV23" s="1874"/>
      <c r="CW23" s="1874"/>
      <c r="CX23" s="1874"/>
      <c r="CY23" s="1874"/>
      <c r="CZ23" s="1874"/>
      <c r="DA23" s="1874"/>
      <c r="DB23" s="1874"/>
      <c r="DC23" s="1874"/>
      <c r="DD23" s="1874"/>
      <c r="DE23" s="454"/>
      <c r="DF23" s="454"/>
      <c r="DG23" s="454"/>
      <c r="DH23" s="454"/>
      <c r="DI23" s="454"/>
      <c r="DJ23" s="454"/>
    </row>
    <row r="24" spans="1:114" ht="18" customHeight="1">
      <c r="A24" s="454"/>
      <c r="B24" s="454"/>
      <c r="C24" s="454"/>
      <c r="D24" s="457"/>
      <c r="E24" s="457"/>
      <c r="F24" s="457"/>
      <c r="G24" s="457"/>
      <c r="H24" s="457"/>
      <c r="I24" s="457"/>
      <c r="J24" s="457"/>
      <c r="K24" s="457"/>
      <c r="L24" s="457"/>
      <c r="M24" s="457"/>
      <c r="N24" s="457"/>
      <c r="O24" s="457"/>
      <c r="P24" s="457"/>
      <c r="Q24" s="457"/>
      <c r="R24" s="457"/>
      <c r="S24" s="457"/>
      <c r="T24" s="457"/>
      <c r="U24" s="457"/>
      <c r="V24" s="457"/>
      <c r="W24" s="457"/>
      <c r="X24" s="465"/>
      <c r="Y24" s="466"/>
      <c r="Z24" s="466"/>
      <c r="AA24" s="466"/>
      <c r="AB24" s="466"/>
      <c r="AC24" s="466"/>
      <c r="AD24" s="466"/>
      <c r="AE24" s="466"/>
      <c r="AF24" s="466"/>
      <c r="AG24" s="469"/>
      <c r="AH24" s="465"/>
      <c r="AI24" s="1973"/>
      <c r="AJ24" s="1974"/>
      <c r="AK24" s="1873" t="s">
        <v>831</v>
      </c>
      <c r="AL24" s="1873"/>
      <c r="AM24" s="1873"/>
      <c r="AN24" s="1873"/>
      <c r="AO24" s="1873"/>
      <c r="AP24" s="1873"/>
      <c r="AQ24" s="1874"/>
      <c r="AR24" s="1874"/>
      <c r="AS24" s="1874"/>
      <c r="AT24" s="1874"/>
      <c r="AU24" s="1874"/>
      <c r="AV24" s="1874"/>
      <c r="AW24" s="1874"/>
      <c r="AX24" s="1874"/>
      <c r="AY24" s="1874"/>
      <c r="AZ24" s="457"/>
      <c r="BA24" s="465"/>
      <c r="BB24" s="1973"/>
      <c r="BC24" s="1974"/>
      <c r="BD24" s="1873" t="s">
        <v>831</v>
      </c>
      <c r="BE24" s="1873"/>
      <c r="BF24" s="1873"/>
      <c r="BG24" s="1873"/>
      <c r="BH24" s="1873"/>
      <c r="BI24" s="1873"/>
      <c r="BJ24" s="1874"/>
      <c r="BK24" s="1874"/>
      <c r="BL24" s="1874"/>
      <c r="BM24" s="1874"/>
      <c r="BN24" s="1874"/>
      <c r="BO24" s="1874"/>
      <c r="BP24" s="1874"/>
      <c r="BQ24" s="1874"/>
      <c r="BR24" s="1874"/>
      <c r="BS24" s="469"/>
      <c r="BT24" s="465"/>
      <c r="BU24" s="1973"/>
      <c r="BV24" s="1974"/>
      <c r="BW24" s="1873" t="s">
        <v>831</v>
      </c>
      <c r="BX24" s="1873"/>
      <c r="BY24" s="1873"/>
      <c r="BZ24" s="1873"/>
      <c r="CA24" s="1873"/>
      <c r="CB24" s="1873"/>
      <c r="CC24" s="1874"/>
      <c r="CD24" s="1874"/>
      <c r="CE24" s="1874"/>
      <c r="CF24" s="1874"/>
      <c r="CG24" s="1874"/>
      <c r="CH24" s="1874"/>
      <c r="CI24" s="1874"/>
      <c r="CJ24" s="1874"/>
      <c r="CK24" s="1874"/>
      <c r="CL24" s="457"/>
      <c r="CM24" s="465"/>
      <c r="CN24" s="1973"/>
      <c r="CO24" s="1974"/>
      <c r="CP24" s="1873" t="s">
        <v>831</v>
      </c>
      <c r="CQ24" s="1873"/>
      <c r="CR24" s="1873"/>
      <c r="CS24" s="1873"/>
      <c r="CT24" s="1873"/>
      <c r="CU24" s="1873"/>
      <c r="CV24" s="1874"/>
      <c r="CW24" s="1874"/>
      <c r="CX24" s="1874"/>
      <c r="CY24" s="1874"/>
      <c r="CZ24" s="1874"/>
      <c r="DA24" s="1874"/>
      <c r="DB24" s="1874"/>
      <c r="DC24" s="1874"/>
      <c r="DD24" s="1874"/>
      <c r="DE24" s="454"/>
      <c r="DF24" s="454"/>
      <c r="DG24" s="454"/>
      <c r="DH24" s="454"/>
      <c r="DI24" s="454"/>
      <c r="DJ24" s="454"/>
    </row>
    <row r="25" spans="1:114" ht="18" customHeight="1">
      <c r="A25" s="454"/>
      <c r="B25" s="454"/>
      <c r="C25" s="454"/>
      <c r="D25" s="457"/>
      <c r="E25" s="457"/>
      <c r="F25" s="457"/>
      <c r="G25" s="457"/>
      <c r="H25" s="457"/>
      <c r="I25" s="457"/>
      <c r="J25" s="457"/>
      <c r="K25" s="457"/>
      <c r="L25" s="457"/>
      <c r="M25" s="457"/>
      <c r="N25" s="457"/>
      <c r="O25" s="457"/>
      <c r="P25" s="457"/>
      <c r="Q25" s="457"/>
      <c r="R25" s="457"/>
      <c r="S25" s="457"/>
      <c r="T25" s="457"/>
      <c r="U25" s="457"/>
      <c r="V25" s="457"/>
      <c r="W25" s="457"/>
      <c r="X25" s="465"/>
      <c r="Y25" s="466"/>
      <c r="Z25" s="466"/>
      <c r="AA25" s="466"/>
      <c r="AB25" s="466"/>
      <c r="AC25" s="466"/>
      <c r="AD25" s="466"/>
      <c r="AE25" s="466"/>
      <c r="AF25" s="466"/>
      <c r="AG25" s="469"/>
      <c r="AH25" s="465"/>
      <c r="AI25" s="1973"/>
      <c r="AJ25" s="1974"/>
      <c r="AK25" s="1873" t="s">
        <v>359</v>
      </c>
      <c r="AL25" s="1873"/>
      <c r="AM25" s="1873"/>
      <c r="AN25" s="1873"/>
      <c r="AO25" s="1873"/>
      <c r="AP25" s="1873"/>
      <c r="AQ25" s="1895"/>
      <c r="AR25" s="1896"/>
      <c r="AS25" s="1896"/>
      <c r="AT25" s="1896"/>
      <c r="AU25" s="1896"/>
      <c r="AV25" s="1896"/>
      <c r="AW25" s="1896"/>
      <c r="AX25" s="1896"/>
      <c r="AY25" s="1897"/>
      <c r="AZ25" s="457"/>
      <c r="BA25" s="465"/>
      <c r="BB25" s="1973"/>
      <c r="BC25" s="1974"/>
      <c r="BD25" s="1873" t="s">
        <v>359</v>
      </c>
      <c r="BE25" s="1873"/>
      <c r="BF25" s="1873"/>
      <c r="BG25" s="1873"/>
      <c r="BH25" s="1873"/>
      <c r="BI25" s="1873"/>
      <c r="BJ25" s="1895"/>
      <c r="BK25" s="1896"/>
      <c r="BL25" s="1896"/>
      <c r="BM25" s="1896"/>
      <c r="BN25" s="1896"/>
      <c r="BO25" s="1896"/>
      <c r="BP25" s="1896"/>
      <c r="BQ25" s="1896"/>
      <c r="BR25" s="1897"/>
      <c r="BS25" s="469"/>
      <c r="BT25" s="465"/>
      <c r="BU25" s="1973"/>
      <c r="BV25" s="1974"/>
      <c r="BW25" s="1873" t="s">
        <v>359</v>
      </c>
      <c r="BX25" s="1873"/>
      <c r="BY25" s="1873"/>
      <c r="BZ25" s="1873"/>
      <c r="CA25" s="1873"/>
      <c r="CB25" s="1873"/>
      <c r="CC25" s="1895"/>
      <c r="CD25" s="1896"/>
      <c r="CE25" s="1896"/>
      <c r="CF25" s="1896"/>
      <c r="CG25" s="1896"/>
      <c r="CH25" s="1896"/>
      <c r="CI25" s="1896"/>
      <c r="CJ25" s="1896"/>
      <c r="CK25" s="1897"/>
      <c r="CL25" s="457"/>
      <c r="CM25" s="465"/>
      <c r="CN25" s="1973"/>
      <c r="CO25" s="1974"/>
      <c r="CP25" s="1873" t="s">
        <v>359</v>
      </c>
      <c r="CQ25" s="1873"/>
      <c r="CR25" s="1873"/>
      <c r="CS25" s="1873"/>
      <c r="CT25" s="1873"/>
      <c r="CU25" s="1873"/>
      <c r="CV25" s="1895"/>
      <c r="CW25" s="1896"/>
      <c r="CX25" s="1896"/>
      <c r="CY25" s="1896"/>
      <c r="CZ25" s="1896"/>
      <c r="DA25" s="1896"/>
      <c r="DB25" s="1896"/>
      <c r="DC25" s="1896"/>
      <c r="DD25" s="1897"/>
      <c r="DE25" s="454"/>
      <c r="DF25" s="454"/>
      <c r="DG25" s="454"/>
      <c r="DH25" s="454"/>
      <c r="DI25" s="454"/>
      <c r="DJ25" s="454"/>
    </row>
    <row r="26" spans="1:114" ht="18" customHeight="1">
      <c r="A26" s="454"/>
      <c r="B26" s="454"/>
      <c r="C26" s="454"/>
      <c r="D26" s="457"/>
      <c r="E26" s="457"/>
      <c r="F26" s="457"/>
      <c r="G26" s="457"/>
      <c r="H26" s="457"/>
      <c r="I26" s="457"/>
      <c r="J26" s="457"/>
      <c r="K26" s="457"/>
      <c r="L26" s="457"/>
      <c r="M26" s="457"/>
      <c r="N26" s="457"/>
      <c r="O26" s="457"/>
      <c r="P26" s="457"/>
      <c r="Q26" s="457"/>
      <c r="R26" s="457"/>
      <c r="S26" s="457"/>
      <c r="T26" s="457"/>
      <c r="U26" s="457"/>
      <c r="V26" s="457"/>
      <c r="W26" s="457"/>
      <c r="X26" s="465"/>
      <c r="Y26" s="466"/>
      <c r="Z26" s="466"/>
      <c r="AA26" s="466"/>
      <c r="AB26" s="466"/>
      <c r="AC26" s="466"/>
      <c r="AD26" s="466"/>
      <c r="AE26" s="466"/>
      <c r="AF26" s="466"/>
      <c r="AG26" s="469"/>
      <c r="AH26" s="465"/>
      <c r="AI26" s="1973"/>
      <c r="AJ26" s="1974"/>
      <c r="AK26" s="1873" t="s">
        <v>134</v>
      </c>
      <c r="AL26" s="1873"/>
      <c r="AM26" s="1873"/>
      <c r="AN26" s="1873"/>
      <c r="AO26" s="1873"/>
      <c r="AP26" s="1873"/>
      <c r="AQ26" s="1898"/>
      <c r="AR26" s="1899"/>
      <c r="AS26" s="1899"/>
      <c r="AT26" s="1899"/>
      <c r="AU26" s="1899"/>
      <c r="AV26" s="1899"/>
      <c r="AW26" s="1899"/>
      <c r="AX26" s="1899"/>
      <c r="AY26" s="1900"/>
      <c r="AZ26" s="457"/>
      <c r="BA26" s="465"/>
      <c r="BB26" s="1973"/>
      <c r="BC26" s="1974"/>
      <c r="BD26" s="1873" t="s">
        <v>134</v>
      </c>
      <c r="BE26" s="1873"/>
      <c r="BF26" s="1873"/>
      <c r="BG26" s="1873"/>
      <c r="BH26" s="1873"/>
      <c r="BI26" s="1873"/>
      <c r="BJ26" s="1898"/>
      <c r="BK26" s="1899"/>
      <c r="BL26" s="1899"/>
      <c r="BM26" s="1899"/>
      <c r="BN26" s="1899"/>
      <c r="BO26" s="1899"/>
      <c r="BP26" s="1899"/>
      <c r="BQ26" s="1899"/>
      <c r="BR26" s="1900"/>
      <c r="BS26" s="469"/>
      <c r="BT26" s="465"/>
      <c r="BU26" s="1973"/>
      <c r="BV26" s="1974"/>
      <c r="BW26" s="1873" t="s">
        <v>134</v>
      </c>
      <c r="BX26" s="1873"/>
      <c r="BY26" s="1873"/>
      <c r="BZ26" s="1873"/>
      <c r="CA26" s="1873"/>
      <c r="CB26" s="1873"/>
      <c r="CC26" s="1898"/>
      <c r="CD26" s="1899"/>
      <c r="CE26" s="1899"/>
      <c r="CF26" s="1899"/>
      <c r="CG26" s="1899"/>
      <c r="CH26" s="1899"/>
      <c r="CI26" s="1899"/>
      <c r="CJ26" s="1899"/>
      <c r="CK26" s="1900"/>
      <c r="CL26" s="457"/>
      <c r="CM26" s="465"/>
      <c r="CN26" s="1973"/>
      <c r="CO26" s="1974"/>
      <c r="CP26" s="1873" t="s">
        <v>134</v>
      </c>
      <c r="CQ26" s="1873"/>
      <c r="CR26" s="1873"/>
      <c r="CS26" s="1873"/>
      <c r="CT26" s="1873"/>
      <c r="CU26" s="1873"/>
      <c r="CV26" s="1898"/>
      <c r="CW26" s="1899"/>
      <c r="CX26" s="1899"/>
      <c r="CY26" s="1899"/>
      <c r="CZ26" s="1899"/>
      <c r="DA26" s="1899"/>
      <c r="DB26" s="1899"/>
      <c r="DC26" s="1899"/>
      <c r="DD26" s="1900"/>
      <c r="DE26" s="454"/>
      <c r="DF26" s="454"/>
      <c r="DG26" s="454"/>
      <c r="DH26" s="454"/>
      <c r="DI26" s="454"/>
      <c r="DJ26" s="454"/>
    </row>
    <row r="27" spans="1:114" ht="18" customHeight="1">
      <c r="A27" s="454"/>
      <c r="B27" s="454"/>
      <c r="C27" s="454"/>
      <c r="D27" s="457"/>
      <c r="E27" s="457"/>
      <c r="F27" s="457"/>
      <c r="G27" s="457"/>
      <c r="H27" s="457"/>
      <c r="I27" s="457"/>
      <c r="J27" s="457"/>
      <c r="K27" s="457"/>
      <c r="L27" s="457"/>
      <c r="M27" s="457"/>
      <c r="N27" s="457"/>
      <c r="O27" s="457"/>
      <c r="P27" s="457"/>
      <c r="Q27" s="457"/>
      <c r="R27" s="457"/>
      <c r="S27" s="457"/>
      <c r="T27" s="457"/>
      <c r="U27" s="457"/>
      <c r="V27" s="457"/>
      <c r="W27" s="457"/>
      <c r="X27" s="465"/>
      <c r="Y27" s="466"/>
      <c r="Z27" s="466"/>
      <c r="AA27" s="466"/>
      <c r="AB27" s="466"/>
      <c r="AC27" s="466"/>
      <c r="AD27" s="466"/>
      <c r="AE27" s="466"/>
      <c r="AF27" s="466"/>
      <c r="AG27" s="469"/>
      <c r="AH27" s="465"/>
      <c r="AI27" s="1973"/>
      <c r="AJ27" s="1974"/>
      <c r="AK27" s="1873" t="s">
        <v>832</v>
      </c>
      <c r="AL27" s="1873"/>
      <c r="AM27" s="1873"/>
      <c r="AN27" s="1873"/>
      <c r="AO27" s="1873"/>
      <c r="AP27" s="1873"/>
      <c r="AQ27" s="1885" t="s">
        <v>858</v>
      </c>
      <c r="AR27" s="1885"/>
      <c r="AS27" s="1885"/>
      <c r="AT27" s="1885"/>
      <c r="AU27" s="1885"/>
      <c r="AV27" s="1885"/>
      <c r="AW27" s="1885"/>
      <c r="AX27" s="1885"/>
      <c r="AY27" s="1885"/>
      <c r="AZ27" s="457"/>
      <c r="BA27" s="465"/>
      <c r="BB27" s="1973"/>
      <c r="BC27" s="1974"/>
      <c r="BD27" s="1873" t="s">
        <v>832</v>
      </c>
      <c r="BE27" s="1873"/>
      <c r="BF27" s="1873"/>
      <c r="BG27" s="1873"/>
      <c r="BH27" s="1873"/>
      <c r="BI27" s="1873"/>
      <c r="BJ27" s="1885" t="s">
        <v>858</v>
      </c>
      <c r="BK27" s="1885"/>
      <c r="BL27" s="1885"/>
      <c r="BM27" s="1885"/>
      <c r="BN27" s="1885"/>
      <c r="BO27" s="1885"/>
      <c r="BP27" s="1885"/>
      <c r="BQ27" s="1885"/>
      <c r="BR27" s="1885"/>
      <c r="BS27" s="469"/>
      <c r="BT27" s="465"/>
      <c r="BU27" s="1973"/>
      <c r="BV27" s="1974"/>
      <c r="BW27" s="1873" t="s">
        <v>832</v>
      </c>
      <c r="BX27" s="1873"/>
      <c r="BY27" s="1873"/>
      <c r="BZ27" s="1873"/>
      <c r="CA27" s="1873"/>
      <c r="CB27" s="1873"/>
      <c r="CC27" s="1885" t="s">
        <v>858</v>
      </c>
      <c r="CD27" s="1885"/>
      <c r="CE27" s="1885"/>
      <c r="CF27" s="1885"/>
      <c r="CG27" s="1885"/>
      <c r="CH27" s="1885"/>
      <c r="CI27" s="1885"/>
      <c r="CJ27" s="1885"/>
      <c r="CK27" s="1885"/>
      <c r="CL27" s="457"/>
      <c r="CM27" s="465"/>
      <c r="CN27" s="1973"/>
      <c r="CO27" s="1974"/>
      <c r="CP27" s="1873" t="s">
        <v>832</v>
      </c>
      <c r="CQ27" s="1873"/>
      <c r="CR27" s="1873"/>
      <c r="CS27" s="1873"/>
      <c r="CT27" s="1873"/>
      <c r="CU27" s="1873"/>
      <c r="CV27" s="1885" t="s">
        <v>858</v>
      </c>
      <c r="CW27" s="1885"/>
      <c r="CX27" s="1885"/>
      <c r="CY27" s="1885"/>
      <c r="CZ27" s="1885"/>
      <c r="DA27" s="1885"/>
      <c r="DB27" s="1885"/>
      <c r="DC27" s="1885"/>
      <c r="DD27" s="1885"/>
      <c r="DE27" s="454"/>
      <c r="DF27" s="454"/>
      <c r="DG27" s="454"/>
      <c r="DH27" s="454"/>
      <c r="DI27" s="454"/>
      <c r="DJ27" s="454"/>
    </row>
    <row r="28" spans="1:114" ht="18" customHeight="1">
      <c r="A28" s="454"/>
      <c r="B28" s="454"/>
      <c r="C28" s="454"/>
      <c r="D28" s="457"/>
      <c r="E28" s="457"/>
      <c r="F28" s="457"/>
      <c r="G28" s="457"/>
      <c r="H28" s="457"/>
      <c r="I28" s="457"/>
      <c r="J28" s="457"/>
      <c r="K28" s="457"/>
      <c r="L28" s="457"/>
      <c r="M28" s="457"/>
      <c r="N28" s="457"/>
      <c r="O28" s="457"/>
      <c r="P28" s="457"/>
      <c r="Q28" s="457"/>
      <c r="R28" s="457"/>
      <c r="S28" s="457"/>
      <c r="T28" s="457"/>
      <c r="U28" s="457"/>
      <c r="V28" s="457"/>
      <c r="W28" s="457"/>
      <c r="X28" s="461"/>
      <c r="Y28" s="463"/>
      <c r="Z28" s="463"/>
      <c r="AA28" s="463"/>
      <c r="AB28" s="463"/>
      <c r="AC28" s="463"/>
      <c r="AD28" s="463"/>
      <c r="AE28" s="463"/>
      <c r="AF28" s="463"/>
      <c r="AG28" s="470"/>
      <c r="AH28" s="465"/>
      <c r="AI28" s="1973"/>
      <c r="AJ28" s="1974"/>
      <c r="AK28" s="1873" t="s">
        <v>48</v>
      </c>
      <c r="AL28" s="1873"/>
      <c r="AM28" s="1873"/>
      <c r="AN28" s="1873"/>
      <c r="AO28" s="1873"/>
      <c r="AP28" s="1873"/>
      <c r="AQ28" s="1874"/>
      <c r="AR28" s="1874"/>
      <c r="AS28" s="1874"/>
      <c r="AT28" s="1874"/>
      <c r="AU28" s="1874"/>
      <c r="AV28" s="1874"/>
      <c r="AW28" s="1874"/>
      <c r="AX28" s="1874"/>
      <c r="AY28" s="1874"/>
      <c r="AZ28" s="457"/>
      <c r="BA28" s="465"/>
      <c r="BB28" s="1973"/>
      <c r="BC28" s="1974"/>
      <c r="BD28" s="1873" t="s">
        <v>48</v>
      </c>
      <c r="BE28" s="1873"/>
      <c r="BF28" s="1873"/>
      <c r="BG28" s="1873"/>
      <c r="BH28" s="1873"/>
      <c r="BI28" s="1873"/>
      <c r="BJ28" s="1874"/>
      <c r="BK28" s="1874"/>
      <c r="BL28" s="1874"/>
      <c r="BM28" s="1874"/>
      <c r="BN28" s="1874"/>
      <c r="BO28" s="1874"/>
      <c r="BP28" s="1874"/>
      <c r="BQ28" s="1874"/>
      <c r="BR28" s="1874"/>
      <c r="BS28" s="470"/>
      <c r="BT28" s="465"/>
      <c r="BU28" s="1973"/>
      <c r="BV28" s="1974"/>
      <c r="BW28" s="1873" t="s">
        <v>48</v>
      </c>
      <c r="BX28" s="1873"/>
      <c r="BY28" s="1873"/>
      <c r="BZ28" s="1873"/>
      <c r="CA28" s="1873"/>
      <c r="CB28" s="1873"/>
      <c r="CC28" s="1874"/>
      <c r="CD28" s="1874"/>
      <c r="CE28" s="1874"/>
      <c r="CF28" s="1874"/>
      <c r="CG28" s="1874"/>
      <c r="CH28" s="1874"/>
      <c r="CI28" s="1874"/>
      <c r="CJ28" s="1874"/>
      <c r="CK28" s="1874"/>
      <c r="CL28" s="457"/>
      <c r="CM28" s="465"/>
      <c r="CN28" s="1973"/>
      <c r="CO28" s="1974"/>
      <c r="CP28" s="1873" t="s">
        <v>48</v>
      </c>
      <c r="CQ28" s="1873"/>
      <c r="CR28" s="1873"/>
      <c r="CS28" s="1873"/>
      <c r="CT28" s="1873"/>
      <c r="CU28" s="1873"/>
      <c r="CV28" s="1874"/>
      <c r="CW28" s="1874"/>
      <c r="CX28" s="1874"/>
      <c r="CY28" s="1874"/>
      <c r="CZ28" s="1874"/>
      <c r="DA28" s="1874"/>
      <c r="DB28" s="1874"/>
      <c r="DC28" s="1874"/>
      <c r="DD28" s="1874"/>
      <c r="DE28" s="454"/>
      <c r="DF28" s="454"/>
      <c r="DG28" s="454"/>
      <c r="DH28" s="454"/>
      <c r="DI28" s="454"/>
      <c r="DJ28" s="454"/>
    </row>
    <row r="29" spans="1:114" ht="18" customHeight="1">
      <c r="A29" s="454"/>
      <c r="B29" s="454"/>
      <c r="C29" s="454"/>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62"/>
      <c r="AI29" s="1973"/>
      <c r="AJ29" s="1974"/>
      <c r="AK29" s="1873" t="s">
        <v>800</v>
      </c>
      <c r="AL29" s="1873"/>
      <c r="AM29" s="1873"/>
      <c r="AN29" s="1873"/>
      <c r="AO29" s="1873"/>
      <c r="AP29" s="1873"/>
      <c r="AQ29" s="1884"/>
      <c r="AR29" s="1884"/>
      <c r="AS29" s="1884"/>
      <c r="AT29" s="1884"/>
      <c r="AU29" s="1884"/>
      <c r="AV29" s="1884"/>
      <c r="AW29" s="1884"/>
      <c r="AX29" s="1884"/>
      <c r="AY29" s="1884"/>
      <c r="AZ29" s="464"/>
      <c r="BA29" s="462"/>
      <c r="BB29" s="1973"/>
      <c r="BC29" s="1974"/>
      <c r="BD29" s="1873" t="s">
        <v>800</v>
      </c>
      <c r="BE29" s="1873"/>
      <c r="BF29" s="1873"/>
      <c r="BG29" s="1873"/>
      <c r="BH29" s="1873"/>
      <c r="BI29" s="1873"/>
      <c r="BJ29" s="1884"/>
      <c r="BK29" s="1884"/>
      <c r="BL29" s="1884"/>
      <c r="BM29" s="1884"/>
      <c r="BN29" s="1884"/>
      <c r="BO29" s="1884"/>
      <c r="BP29" s="1884"/>
      <c r="BQ29" s="1884"/>
      <c r="BR29" s="1884"/>
      <c r="BS29" s="457"/>
      <c r="BT29" s="462"/>
      <c r="BU29" s="1973"/>
      <c r="BV29" s="1974"/>
      <c r="BW29" s="1873" t="s">
        <v>800</v>
      </c>
      <c r="BX29" s="1873"/>
      <c r="BY29" s="1873"/>
      <c r="BZ29" s="1873"/>
      <c r="CA29" s="1873"/>
      <c r="CB29" s="1873"/>
      <c r="CC29" s="1884"/>
      <c r="CD29" s="1884"/>
      <c r="CE29" s="1884"/>
      <c r="CF29" s="1884"/>
      <c r="CG29" s="1884"/>
      <c r="CH29" s="1884"/>
      <c r="CI29" s="1884"/>
      <c r="CJ29" s="1884"/>
      <c r="CK29" s="1884"/>
      <c r="CL29" s="464"/>
      <c r="CM29" s="462"/>
      <c r="CN29" s="1973"/>
      <c r="CO29" s="1974"/>
      <c r="CP29" s="1873" t="s">
        <v>800</v>
      </c>
      <c r="CQ29" s="1873"/>
      <c r="CR29" s="1873"/>
      <c r="CS29" s="1873"/>
      <c r="CT29" s="1873"/>
      <c r="CU29" s="1873"/>
      <c r="CV29" s="1884"/>
      <c r="CW29" s="1884"/>
      <c r="CX29" s="1884"/>
      <c r="CY29" s="1884"/>
      <c r="CZ29" s="1884"/>
      <c r="DA29" s="1884"/>
      <c r="DB29" s="1884"/>
      <c r="DC29" s="1884"/>
      <c r="DD29" s="1884"/>
      <c r="DE29" s="454"/>
      <c r="DF29" s="454"/>
      <c r="DG29" s="454"/>
      <c r="DH29" s="454"/>
      <c r="DI29" s="454"/>
      <c r="DJ29" s="454"/>
    </row>
    <row r="30" spans="1:114" ht="18" customHeight="1">
      <c r="A30" s="454"/>
      <c r="B30" s="454"/>
      <c r="C30" s="454"/>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65"/>
      <c r="AI30" s="1973"/>
      <c r="AJ30" s="1974"/>
      <c r="AK30" s="1886" t="s">
        <v>723</v>
      </c>
      <c r="AL30" s="1886"/>
      <c r="AM30" s="1873"/>
      <c r="AN30" s="1873"/>
      <c r="AO30" s="1873"/>
      <c r="AP30" s="1873"/>
      <c r="AQ30" s="1874"/>
      <c r="AR30" s="1874"/>
      <c r="AS30" s="1874"/>
      <c r="AT30" s="1874"/>
      <c r="AU30" s="1874"/>
      <c r="AV30" s="1874"/>
      <c r="AW30" s="1874"/>
      <c r="AX30" s="1874"/>
      <c r="AY30" s="1874"/>
      <c r="AZ30" s="457"/>
      <c r="BA30" s="465"/>
      <c r="BB30" s="1973"/>
      <c r="BC30" s="1974"/>
      <c r="BD30" s="1886" t="s">
        <v>723</v>
      </c>
      <c r="BE30" s="1886"/>
      <c r="BF30" s="1873"/>
      <c r="BG30" s="1873"/>
      <c r="BH30" s="1873"/>
      <c r="BI30" s="1873"/>
      <c r="BJ30" s="1874"/>
      <c r="BK30" s="1874"/>
      <c r="BL30" s="1874"/>
      <c r="BM30" s="1874"/>
      <c r="BN30" s="1874"/>
      <c r="BO30" s="1874"/>
      <c r="BP30" s="1874"/>
      <c r="BQ30" s="1874"/>
      <c r="BR30" s="1874"/>
      <c r="BS30" s="457"/>
      <c r="BT30" s="465"/>
      <c r="BU30" s="1973"/>
      <c r="BV30" s="1974"/>
      <c r="BW30" s="1886" t="s">
        <v>723</v>
      </c>
      <c r="BX30" s="1886"/>
      <c r="BY30" s="1873"/>
      <c r="BZ30" s="1873"/>
      <c r="CA30" s="1873"/>
      <c r="CB30" s="1873"/>
      <c r="CC30" s="1874"/>
      <c r="CD30" s="1874"/>
      <c r="CE30" s="1874"/>
      <c r="CF30" s="1874"/>
      <c r="CG30" s="1874"/>
      <c r="CH30" s="1874"/>
      <c r="CI30" s="1874"/>
      <c r="CJ30" s="1874"/>
      <c r="CK30" s="1874"/>
      <c r="CL30" s="457"/>
      <c r="CM30" s="465"/>
      <c r="CN30" s="1973"/>
      <c r="CO30" s="1974"/>
      <c r="CP30" s="1886" t="s">
        <v>723</v>
      </c>
      <c r="CQ30" s="1886"/>
      <c r="CR30" s="1873"/>
      <c r="CS30" s="1873"/>
      <c r="CT30" s="1873"/>
      <c r="CU30" s="1873"/>
      <c r="CV30" s="1874"/>
      <c r="CW30" s="1874"/>
      <c r="CX30" s="1874"/>
      <c r="CY30" s="1874"/>
      <c r="CZ30" s="1874"/>
      <c r="DA30" s="1874"/>
      <c r="DB30" s="1874"/>
      <c r="DC30" s="1874"/>
      <c r="DD30" s="1874"/>
      <c r="DE30" s="454"/>
      <c r="DF30" s="454"/>
      <c r="DG30" s="454"/>
      <c r="DH30" s="454"/>
      <c r="DI30" s="454"/>
      <c r="DJ30" s="454"/>
    </row>
    <row r="31" spans="1:114" ht="9" customHeight="1">
      <c r="A31" s="454"/>
      <c r="B31" s="454"/>
      <c r="C31" s="454"/>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65"/>
      <c r="AI31" s="1973"/>
      <c r="AJ31" s="1974"/>
      <c r="AK31" s="472"/>
      <c r="AL31" s="473"/>
      <c r="AM31" s="1887" t="s">
        <v>834</v>
      </c>
      <c r="AN31" s="1888"/>
      <c r="AO31" s="1888"/>
      <c r="AP31" s="1889"/>
      <c r="AQ31" s="1905"/>
      <c r="AR31" s="1906"/>
      <c r="AS31" s="1906"/>
      <c r="AT31" s="1906"/>
      <c r="AU31" s="1906"/>
      <c r="AV31" s="1906"/>
      <c r="AW31" s="1906"/>
      <c r="AX31" s="1906"/>
      <c r="AY31" s="1907"/>
      <c r="AZ31" s="457"/>
      <c r="BA31" s="465"/>
      <c r="BB31" s="1973"/>
      <c r="BC31" s="1974"/>
      <c r="BD31" s="472"/>
      <c r="BE31" s="473"/>
      <c r="BF31" s="1887" t="s">
        <v>834</v>
      </c>
      <c r="BG31" s="1888"/>
      <c r="BH31" s="1888"/>
      <c r="BI31" s="1889"/>
      <c r="BJ31" s="1905"/>
      <c r="BK31" s="1906"/>
      <c r="BL31" s="1906"/>
      <c r="BM31" s="1906"/>
      <c r="BN31" s="1906"/>
      <c r="BO31" s="1906"/>
      <c r="BP31" s="1906"/>
      <c r="BQ31" s="1906"/>
      <c r="BR31" s="1907"/>
      <c r="BS31" s="457"/>
      <c r="BT31" s="465"/>
      <c r="BU31" s="1973"/>
      <c r="BV31" s="1974"/>
      <c r="BW31" s="472"/>
      <c r="BX31" s="473"/>
      <c r="BY31" s="1887" t="s">
        <v>834</v>
      </c>
      <c r="BZ31" s="1888"/>
      <c r="CA31" s="1888"/>
      <c r="CB31" s="1889"/>
      <c r="CC31" s="1905"/>
      <c r="CD31" s="1906"/>
      <c r="CE31" s="1906"/>
      <c r="CF31" s="1906"/>
      <c r="CG31" s="1906"/>
      <c r="CH31" s="1906"/>
      <c r="CI31" s="1906"/>
      <c r="CJ31" s="1906"/>
      <c r="CK31" s="1907"/>
      <c r="CL31" s="457"/>
      <c r="CM31" s="465"/>
      <c r="CN31" s="1973"/>
      <c r="CO31" s="1974"/>
      <c r="CP31" s="472"/>
      <c r="CQ31" s="473"/>
      <c r="CR31" s="1887" t="s">
        <v>834</v>
      </c>
      <c r="CS31" s="1888"/>
      <c r="CT31" s="1888"/>
      <c r="CU31" s="1889"/>
      <c r="CV31" s="1905"/>
      <c r="CW31" s="1906"/>
      <c r="CX31" s="1906"/>
      <c r="CY31" s="1906"/>
      <c r="CZ31" s="1906"/>
      <c r="DA31" s="1906"/>
      <c r="DB31" s="1906"/>
      <c r="DC31" s="1906"/>
      <c r="DD31" s="1907"/>
      <c r="DE31" s="454"/>
      <c r="DF31" s="454"/>
      <c r="DG31" s="454"/>
      <c r="DH31" s="454"/>
      <c r="DI31" s="454"/>
      <c r="DJ31" s="454"/>
    </row>
    <row r="32" spans="1:114" ht="9" customHeight="1">
      <c r="A32" s="454"/>
      <c r="B32" s="454"/>
      <c r="C32" s="454"/>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65"/>
      <c r="AI32" s="1973"/>
      <c r="AJ32" s="1974"/>
      <c r="AK32" s="461"/>
      <c r="AL32" s="470"/>
      <c r="AM32" s="1890" t="s">
        <v>835</v>
      </c>
      <c r="AN32" s="1890"/>
      <c r="AO32" s="1890"/>
      <c r="AP32" s="1890"/>
      <c r="AQ32" s="1908"/>
      <c r="AR32" s="1909"/>
      <c r="AS32" s="1909"/>
      <c r="AT32" s="1909"/>
      <c r="AU32" s="1909"/>
      <c r="AV32" s="1909"/>
      <c r="AW32" s="1909"/>
      <c r="AX32" s="1909"/>
      <c r="AY32" s="1910"/>
      <c r="AZ32" s="457"/>
      <c r="BA32" s="465"/>
      <c r="BB32" s="1973"/>
      <c r="BC32" s="1974"/>
      <c r="BD32" s="461"/>
      <c r="BE32" s="470"/>
      <c r="BF32" s="1890" t="s">
        <v>835</v>
      </c>
      <c r="BG32" s="1890"/>
      <c r="BH32" s="1890"/>
      <c r="BI32" s="1890"/>
      <c r="BJ32" s="1908"/>
      <c r="BK32" s="1909"/>
      <c r="BL32" s="1909"/>
      <c r="BM32" s="1909"/>
      <c r="BN32" s="1909"/>
      <c r="BO32" s="1909"/>
      <c r="BP32" s="1909"/>
      <c r="BQ32" s="1909"/>
      <c r="BR32" s="1910"/>
      <c r="BS32" s="457"/>
      <c r="BT32" s="465"/>
      <c r="BU32" s="1973"/>
      <c r="BV32" s="1974"/>
      <c r="BW32" s="461"/>
      <c r="BX32" s="470"/>
      <c r="BY32" s="1890" t="s">
        <v>835</v>
      </c>
      <c r="BZ32" s="1890"/>
      <c r="CA32" s="1890"/>
      <c r="CB32" s="1890"/>
      <c r="CC32" s="1908"/>
      <c r="CD32" s="1909"/>
      <c r="CE32" s="1909"/>
      <c r="CF32" s="1909"/>
      <c r="CG32" s="1909"/>
      <c r="CH32" s="1909"/>
      <c r="CI32" s="1909"/>
      <c r="CJ32" s="1909"/>
      <c r="CK32" s="1910"/>
      <c r="CL32" s="457"/>
      <c r="CM32" s="465"/>
      <c r="CN32" s="1973"/>
      <c r="CO32" s="1974"/>
      <c r="CP32" s="461"/>
      <c r="CQ32" s="470"/>
      <c r="CR32" s="1890" t="s">
        <v>835</v>
      </c>
      <c r="CS32" s="1890"/>
      <c r="CT32" s="1890"/>
      <c r="CU32" s="1890"/>
      <c r="CV32" s="1908"/>
      <c r="CW32" s="1909"/>
      <c r="CX32" s="1909"/>
      <c r="CY32" s="1909"/>
      <c r="CZ32" s="1909"/>
      <c r="DA32" s="1909"/>
      <c r="DB32" s="1909"/>
      <c r="DC32" s="1909"/>
      <c r="DD32" s="1910"/>
      <c r="DE32" s="454"/>
      <c r="DF32" s="454"/>
      <c r="DG32" s="454"/>
      <c r="DH32" s="454"/>
      <c r="DI32" s="454"/>
      <c r="DJ32" s="454"/>
    </row>
    <row r="33" spans="1:114" ht="18" customHeight="1">
      <c r="A33" s="454"/>
      <c r="B33" s="454"/>
      <c r="C33" s="454"/>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65"/>
      <c r="AI33" s="1955" t="s">
        <v>835</v>
      </c>
      <c r="AJ33" s="1956"/>
      <c r="AK33" s="1886" t="s">
        <v>685</v>
      </c>
      <c r="AL33" s="1886"/>
      <c r="AM33" s="1873"/>
      <c r="AN33" s="1873"/>
      <c r="AO33" s="1873"/>
      <c r="AP33" s="1873"/>
      <c r="AQ33" s="1884"/>
      <c r="AR33" s="1884"/>
      <c r="AS33" s="1884"/>
      <c r="AT33" s="1884"/>
      <c r="AU33" s="1884"/>
      <c r="AV33" s="1884"/>
      <c r="AW33" s="1884"/>
      <c r="AX33" s="1884"/>
      <c r="AY33" s="1884"/>
      <c r="AZ33" s="457"/>
      <c r="BA33" s="465"/>
      <c r="BB33" s="1955" t="s">
        <v>835</v>
      </c>
      <c r="BC33" s="1956"/>
      <c r="BD33" s="1886" t="s">
        <v>685</v>
      </c>
      <c r="BE33" s="1886"/>
      <c r="BF33" s="1873"/>
      <c r="BG33" s="1873"/>
      <c r="BH33" s="1873"/>
      <c r="BI33" s="1873"/>
      <c r="BJ33" s="1884"/>
      <c r="BK33" s="1884"/>
      <c r="BL33" s="1884"/>
      <c r="BM33" s="1884"/>
      <c r="BN33" s="1884"/>
      <c r="BO33" s="1884"/>
      <c r="BP33" s="1884"/>
      <c r="BQ33" s="1884"/>
      <c r="BR33" s="1884"/>
      <c r="BS33" s="457"/>
      <c r="BT33" s="465"/>
      <c r="BU33" s="1955" t="s">
        <v>835</v>
      </c>
      <c r="BV33" s="1956"/>
      <c r="BW33" s="1886" t="s">
        <v>685</v>
      </c>
      <c r="BX33" s="1886"/>
      <c r="BY33" s="1873"/>
      <c r="BZ33" s="1873"/>
      <c r="CA33" s="1873"/>
      <c r="CB33" s="1873"/>
      <c r="CC33" s="1884"/>
      <c r="CD33" s="1884"/>
      <c r="CE33" s="1884"/>
      <c r="CF33" s="1884"/>
      <c r="CG33" s="1884"/>
      <c r="CH33" s="1884"/>
      <c r="CI33" s="1884"/>
      <c r="CJ33" s="1884"/>
      <c r="CK33" s="1884"/>
      <c r="CL33" s="457"/>
      <c r="CM33" s="465"/>
      <c r="CN33" s="1955" t="s">
        <v>835</v>
      </c>
      <c r="CO33" s="1956"/>
      <c r="CP33" s="1886" t="s">
        <v>685</v>
      </c>
      <c r="CQ33" s="1886"/>
      <c r="CR33" s="1873"/>
      <c r="CS33" s="1873"/>
      <c r="CT33" s="1873"/>
      <c r="CU33" s="1873"/>
      <c r="CV33" s="1884"/>
      <c r="CW33" s="1884"/>
      <c r="CX33" s="1884"/>
      <c r="CY33" s="1884"/>
      <c r="CZ33" s="1884"/>
      <c r="DA33" s="1884"/>
      <c r="DB33" s="1884"/>
      <c r="DC33" s="1884"/>
      <c r="DD33" s="1884"/>
      <c r="DE33" s="454"/>
      <c r="DF33" s="454"/>
      <c r="DG33" s="454"/>
      <c r="DH33" s="454"/>
      <c r="DI33" s="454"/>
      <c r="DJ33" s="454"/>
    </row>
    <row r="34" spans="1:114" ht="9" customHeight="1">
      <c r="A34" s="454"/>
      <c r="B34" s="454"/>
      <c r="C34" s="454"/>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65"/>
      <c r="AI34" s="1955"/>
      <c r="AJ34" s="1956"/>
      <c r="AK34" s="472"/>
      <c r="AL34" s="473"/>
      <c r="AM34" s="1887" t="s">
        <v>836</v>
      </c>
      <c r="AN34" s="1888"/>
      <c r="AO34" s="1888"/>
      <c r="AP34" s="1889"/>
      <c r="AQ34" s="1923"/>
      <c r="AR34" s="1924"/>
      <c r="AS34" s="1924"/>
      <c r="AT34" s="1924"/>
      <c r="AU34" s="1924"/>
      <c r="AV34" s="1924"/>
      <c r="AW34" s="1924"/>
      <c r="AX34" s="1924"/>
      <c r="AY34" s="1925"/>
      <c r="AZ34" s="457"/>
      <c r="BA34" s="465"/>
      <c r="BB34" s="1955"/>
      <c r="BC34" s="1956"/>
      <c r="BD34" s="472"/>
      <c r="BE34" s="473"/>
      <c r="BF34" s="1887" t="s">
        <v>836</v>
      </c>
      <c r="BG34" s="1888"/>
      <c r="BH34" s="1888"/>
      <c r="BI34" s="1889"/>
      <c r="BJ34" s="1923"/>
      <c r="BK34" s="1924"/>
      <c r="BL34" s="1924"/>
      <c r="BM34" s="1924"/>
      <c r="BN34" s="1924"/>
      <c r="BO34" s="1924"/>
      <c r="BP34" s="1924"/>
      <c r="BQ34" s="1924"/>
      <c r="BR34" s="1925"/>
      <c r="BS34" s="457"/>
      <c r="BT34" s="465"/>
      <c r="BU34" s="1955"/>
      <c r="BV34" s="1956"/>
      <c r="BW34" s="472"/>
      <c r="BX34" s="473"/>
      <c r="BY34" s="1887" t="s">
        <v>836</v>
      </c>
      <c r="BZ34" s="1888"/>
      <c r="CA34" s="1888"/>
      <c r="CB34" s="1889"/>
      <c r="CC34" s="1923"/>
      <c r="CD34" s="1924"/>
      <c r="CE34" s="1924"/>
      <c r="CF34" s="1924"/>
      <c r="CG34" s="1924"/>
      <c r="CH34" s="1924"/>
      <c r="CI34" s="1924"/>
      <c r="CJ34" s="1924"/>
      <c r="CK34" s="1925"/>
      <c r="CL34" s="457"/>
      <c r="CM34" s="465"/>
      <c r="CN34" s="1955"/>
      <c r="CO34" s="1956"/>
      <c r="CP34" s="472"/>
      <c r="CQ34" s="473"/>
      <c r="CR34" s="1887" t="s">
        <v>836</v>
      </c>
      <c r="CS34" s="1888"/>
      <c r="CT34" s="1888"/>
      <c r="CU34" s="1889"/>
      <c r="CV34" s="1923"/>
      <c r="CW34" s="1924"/>
      <c r="CX34" s="1924"/>
      <c r="CY34" s="1924"/>
      <c r="CZ34" s="1924"/>
      <c r="DA34" s="1924"/>
      <c r="DB34" s="1924"/>
      <c r="DC34" s="1924"/>
      <c r="DD34" s="1925"/>
      <c r="DE34" s="454"/>
      <c r="DF34" s="454"/>
      <c r="DG34" s="454"/>
      <c r="DH34" s="454"/>
      <c r="DI34" s="454"/>
      <c r="DJ34" s="454"/>
    </row>
    <row r="35" spans="1:114" ht="9" customHeight="1">
      <c r="A35" s="454"/>
      <c r="B35" s="454"/>
      <c r="C35" s="454"/>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65"/>
      <c r="AI35" s="1957"/>
      <c r="AJ35" s="1958"/>
      <c r="AK35" s="461"/>
      <c r="AL35" s="470"/>
      <c r="AM35" s="1894" t="s">
        <v>837</v>
      </c>
      <c r="AN35" s="1894"/>
      <c r="AO35" s="1894"/>
      <c r="AP35" s="1894"/>
      <c r="AQ35" s="1898"/>
      <c r="AR35" s="1899"/>
      <c r="AS35" s="1899"/>
      <c r="AT35" s="1899"/>
      <c r="AU35" s="1899"/>
      <c r="AV35" s="1899"/>
      <c r="AW35" s="1899"/>
      <c r="AX35" s="1899"/>
      <c r="AY35" s="1900"/>
      <c r="AZ35" s="457"/>
      <c r="BA35" s="465"/>
      <c r="BB35" s="1957"/>
      <c r="BC35" s="1958"/>
      <c r="BD35" s="461"/>
      <c r="BE35" s="470"/>
      <c r="BF35" s="1894" t="s">
        <v>837</v>
      </c>
      <c r="BG35" s="1894"/>
      <c r="BH35" s="1894"/>
      <c r="BI35" s="1894"/>
      <c r="BJ35" s="1898"/>
      <c r="BK35" s="1899"/>
      <c r="BL35" s="1899"/>
      <c r="BM35" s="1899"/>
      <c r="BN35" s="1899"/>
      <c r="BO35" s="1899"/>
      <c r="BP35" s="1899"/>
      <c r="BQ35" s="1899"/>
      <c r="BR35" s="1900"/>
      <c r="BS35" s="457"/>
      <c r="BT35" s="465"/>
      <c r="BU35" s="1957"/>
      <c r="BV35" s="1958"/>
      <c r="BW35" s="461"/>
      <c r="BX35" s="470"/>
      <c r="BY35" s="1894" t="s">
        <v>837</v>
      </c>
      <c r="BZ35" s="1894"/>
      <c r="CA35" s="1894"/>
      <c r="CB35" s="1894"/>
      <c r="CC35" s="1898"/>
      <c r="CD35" s="1899"/>
      <c r="CE35" s="1899"/>
      <c r="CF35" s="1899"/>
      <c r="CG35" s="1899"/>
      <c r="CH35" s="1899"/>
      <c r="CI35" s="1899"/>
      <c r="CJ35" s="1899"/>
      <c r="CK35" s="1900"/>
      <c r="CL35" s="457"/>
      <c r="CM35" s="465"/>
      <c r="CN35" s="1957"/>
      <c r="CO35" s="1958"/>
      <c r="CP35" s="461"/>
      <c r="CQ35" s="470"/>
      <c r="CR35" s="1894" t="s">
        <v>837</v>
      </c>
      <c r="CS35" s="1894"/>
      <c r="CT35" s="1894"/>
      <c r="CU35" s="1894"/>
      <c r="CV35" s="1898"/>
      <c r="CW35" s="1899"/>
      <c r="CX35" s="1899"/>
      <c r="CY35" s="1899"/>
      <c r="CZ35" s="1899"/>
      <c r="DA35" s="1899"/>
      <c r="DB35" s="1899"/>
      <c r="DC35" s="1899"/>
      <c r="DD35" s="1900"/>
      <c r="DE35" s="454"/>
      <c r="DF35" s="454"/>
      <c r="DG35" s="454"/>
      <c r="DH35" s="454"/>
      <c r="DI35" s="454"/>
      <c r="DJ35" s="454"/>
    </row>
    <row r="36" spans="1:114" ht="18" customHeight="1">
      <c r="A36" s="454"/>
      <c r="B36" s="454"/>
      <c r="C36" s="454"/>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65"/>
      <c r="AI36" s="1901" t="s">
        <v>854</v>
      </c>
      <c r="AJ36" s="1901"/>
      <c r="AK36" s="1901"/>
      <c r="AL36" s="1901"/>
      <c r="AM36" s="1902"/>
      <c r="AN36" s="1903"/>
      <c r="AO36" s="1903"/>
      <c r="AP36" s="1903"/>
      <c r="AQ36" s="1903"/>
      <c r="AR36" s="1903"/>
      <c r="AS36" s="477" t="s">
        <v>199</v>
      </c>
      <c r="AT36" s="1903"/>
      <c r="AU36" s="1903"/>
      <c r="AV36" s="1903"/>
      <c r="AW36" s="1903"/>
      <c r="AX36" s="1903"/>
      <c r="AY36" s="1904"/>
      <c r="AZ36" s="457"/>
      <c r="BA36" s="465"/>
      <c r="BB36" s="1901" t="s">
        <v>854</v>
      </c>
      <c r="BC36" s="1901"/>
      <c r="BD36" s="1901"/>
      <c r="BE36" s="1901"/>
      <c r="BF36" s="1902"/>
      <c r="BG36" s="1903"/>
      <c r="BH36" s="1903"/>
      <c r="BI36" s="1903"/>
      <c r="BJ36" s="1903"/>
      <c r="BK36" s="1903"/>
      <c r="BL36" s="477" t="s">
        <v>199</v>
      </c>
      <c r="BM36" s="1903"/>
      <c r="BN36" s="1903"/>
      <c r="BO36" s="1903"/>
      <c r="BP36" s="1903"/>
      <c r="BQ36" s="1903"/>
      <c r="BR36" s="1904"/>
      <c r="BS36" s="457"/>
      <c r="BT36" s="465"/>
      <c r="BU36" s="1901" t="s">
        <v>854</v>
      </c>
      <c r="BV36" s="1901"/>
      <c r="BW36" s="1901"/>
      <c r="BX36" s="1901"/>
      <c r="BY36" s="1902"/>
      <c r="BZ36" s="1903"/>
      <c r="CA36" s="1903"/>
      <c r="CB36" s="1903"/>
      <c r="CC36" s="1903"/>
      <c r="CD36" s="1903"/>
      <c r="CE36" s="477" t="s">
        <v>199</v>
      </c>
      <c r="CF36" s="1903"/>
      <c r="CG36" s="1903"/>
      <c r="CH36" s="1903"/>
      <c r="CI36" s="1903"/>
      <c r="CJ36" s="1903"/>
      <c r="CK36" s="1904"/>
      <c r="CL36" s="457"/>
      <c r="CM36" s="465"/>
      <c r="CN36" s="1901" t="s">
        <v>854</v>
      </c>
      <c r="CO36" s="1901"/>
      <c r="CP36" s="1901"/>
      <c r="CQ36" s="1901"/>
      <c r="CR36" s="1902"/>
      <c r="CS36" s="1903"/>
      <c r="CT36" s="1903"/>
      <c r="CU36" s="1903"/>
      <c r="CV36" s="1903"/>
      <c r="CW36" s="1903"/>
      <c r="CX36" s="477" t="s">
        <v>199</v>
      </c>
      <c r="CY36" s="1903"/>
      <c r="CZ36" s="1903"/>
      <c r="DA36" s="1903"/>
      <c r="DB36" s="1903"/>
      <c r="DC36" s="1903"/>
      <c r="DD36" s="1904"/>
      <c r="DE36" s="454"/>
      <c r="DF36" s="454"/>
      <c r="DG36" s="454"/>
      <c r="DH36" s="454"/>
      <c r="DI36" s="454"/>
      <c r="DJ36" s="454"/>
    </row>
    <row r="37" spans="1:114" ht="18" customHeight="1">
      <c r="A37" s="454"/>
      <c r="B37" s="454"/>
      <c r="C37" s="454"/>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65"/>
      <c r="AI37" s="457"/>
      <c r="AJ37" s="457"/>
      <c r="AK37" s="457"/>
      <c r="AL37" s="457"/>
      <c r="AM37" s="474"/>
      <c r="AN37" s="474"/>
      <c r="AO37" s="474"/>
      <c r="AP37" s="474"/>
      <c r="AQ37" s="474"/>
      <c r="AR37" s="474"/>
      <c r="AS37" s="478"/>
      <c r="AT37" s="474"/>
      <c r="AU37" s="474"/>
      <c r="AV37" s="474"/>
      <c r="AW37" s="474"/>
      <c r="AX37" s="474"/>
      <c r="AY37" s="474"/>
      <c r="AZ37" s="457"/>
      <c r="BA37" s="465"/>
      <c r="BB37" s="457"/>
      <c r="BC37" s="457"/>
      <c r="BD37" s="457"/>
      <c r="BE37" s="457"/>
      <c r="BF37" s="474"/>
      <c r="BG37" s="474"/>
      <c r="BH37" s="474"/>
      <c r="BI37" s="474"/>
      <c r="BJ37" s="474"/>
      <c r="BK37" s="474"/>
      <c r="BL37" s="478"/>
      <c r="BM37" s="474"/>
      <c r="BN37" s="474"/>
      <c r="BO37" s="474"/>
      <c r="BP37" s="474"/>
      <c r="BQ37" s="474"/>
      <c r="BR37" s="474"/>
      <c r="BS37" s="457"/>
      <c r="BT37" s="465"/>
      <c r="BU37" s="457"/>
      <c r="BV37" s="457"/>
      <c r="BW37" s="457"/>
      <c r="BX37" s="457"/>
      <c r="BY37" s="474"/>
      <c r="BZ37" s="474"/>
      <c r="CA37" s="474"/>
      <c r="CB37" s="474"/>
      <c r="CC37" s="474"/>
      <c r="CD37" s="474"/>
      <c r="CE37" s="478"/>
      <c r="CF37" s="474"/>
      <c r="CG37" s="474"/>
      <c r="CH37" s="474"/>
      <c r="CI37" s="474"/>
      <c r="CJ37" s="474"/>
      <c r="CK37" s="474"/>
      <c r="CL37" s="457"/>
      <c r="CM37" s="465"/>
      <c r="CN37" s="457"/>
      <c r="CO37" s="457"/>
      <c r="CP37" s="457"/>
      <c r="CQ37" s="457"/>
      <c r="CR37" s="474"/>
      <c r="CS37" s="474"/>
      <c r="CT37" s="474"/>
      <c r="CU37" s="474"/>
      <c r="CV37" s="474"/>
      <c r="CW37" s="474"/>
      <c r="CX37" s="478"/>
      <c r="CY37" s="474"/>
      <c r="CZ37" s="474"/>
      <c r="DA37" s="474"/>
      <c r="DB37" s="474"/>
      <c r="DC37" s="474"/>
      <c r="DD37" s="474"/>
      <c r="DE37" s="454"/>
      <c r="DF37" s="454"/>
      <c r="DG37" s="454"/>
      <c r="DH37" s="454"/>
      <c r="DI37" s="454"/>
      <c r="DJ37" s="454"/>
    </row>
    <row r="38" spans="1:114" ht="18" customHeight="1">
      <c r="A38" s="454"/>
      <c r="B38" s="454"/>
      <c r="C38" s="454"/>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65"/>
      <c r="AI38" s="1971"/>
      <c r="AJ38" s="1972"/>
      <c r="AK38" s="1873" t="s">
        <v>555</v>
      </c>
      <c r="AL38" s="1873"/>
      <c r="AM38" s="1873"/>
      <c r="AN38" s="1873"/>
      <c r="AO38" s="1873"/>
      <c r="AP38" s="1873"/>
      <c r="AQ38" s="1874"/>
      <c r="AR38" s="1874"/>
      <c r="AS38" s="1874"/>
      <c r="AT38" s="1874"/>
      <c r="AU38" s="1874"/>
      <c r="AV38" s="1874"/>
      <c r="AW38" s="1874"/>
      <c r="AX38" s="1874"/>
      <c r="AY38" s="1874"/>
      <c r="AZ38" s="457"/>
      <c r="BA38" s="465"/>
      <c r="BB38" s="1971"/>
      <c r="BC38" s="1972"/>
      <c r="BD38" s="1873" t="s">
        <v>555</v>
      </c>
      <c r="BE38" s="1873"/>
      <c r="BF38" s="1873"/>
      <c r="BG38" s="1873"/>
      <c r="BH38" s="1873"/>
      <c r="BI38" s="1873"/>
      <c r="BJ38" s="1874"/>
      <c r="BK38" s="1874"/>
      <c r="BL38" s="1874"/>
      <c r="BM38" s="1874"/>
      <c r="BN38" s="1874"/>
      <c r="BO38" s="1874"/>
      <c r="BP38" s="1874"/>
      <c r="BQ38" s="1874"/>
      <c r="BR38" s="1874"/>
      <c r="BS38" s="457"/>
      <c r="BT38" s="465"/>
      <c r="BU38" s="1971"/>
      <c r="BV38" s="1972"/>
      <c r="BW38" s="1873" t="s">
        <v>555</v>
      </c>
      <c r="BX38" s="1873"/>
      <c r="BY38" s="1873"/>
      <c r="BZ38" s="1873"/>
      <c r="CA38" s="1873"/>
      <c r="CB38" s="1873"/>
      <c r="CC38" s="1874"/>
      <c r="CD38" s="1874"/>
      <c r="CE38" s="1874"/>
      <c r="CF38" s="1874"/>
      <c r="CG38" s="1874"/>
      <c r="CH38" s="1874"/>
      <c r="CI38" s="1874"/>
      <c r="CJ38" s="1874"/>
      <c r="CK38" s="1874"/>
      <c r="CL38" s="457"/>
      <c r="CM38" s="465"/>
      <c r="CN38" s="1971"/>
      <c r="CO38" s="1972"/>
      <c r="CP38" s="1873" t="s">
        <v>555</v>
      </c>
      <c r="CQ38" s="1873"/>
      <c r="CR38" s="1873"/>
      <c r="CS38" s="1873"/>
      <c r="CT38" s="1873"/>
      <c r="CU38" s="1873"/>
      <c r="CV38" s="1874"/>
      <c r="CW38" s="1874"/>
      <c r="CX38" s="1874"/>
      <c r="CY38" s="1874"/>
      <c r="CZ38" s="1874"/>
      <c r="DA38" s="1874"/>
      <c r="DB38" s="1874"/>
      <c r="DC38" s="1874"/>
      <c r="DD38" s="1874"/>
      <c r="DE38" s="454"/>
      <c r="DF38" s="454"/>
      <c r="DG38" s="454"/>
      <c r="DH38" s="454"/>
      <c r="DI38" s="454"/>
      <c r="DJ38" s="454"/>
    </row>
    <row r="39" spans="1:114" ht="18" customHeight="1">
      <c r="A39" s="454"/>
      <c r="B39" s="454"/>
      <c r="C39" s="454"/>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65"/>
      <c r="AI39" s="1973"/>
      <c r="AJ39" s="1974"/>
      <c r="AK39" s="1873" t="s">
        <v>831</v>
      </c>
      <c r="AL39" s="1873"/>
      <c r="AM39" s="1873"/>
      <c r="AN39" s="1873"/>
      <c r="AO39" s="1873"/>
      <c r="AP39" s="1873"/>
      <c r="AQ39" s="1874"/>
      <c r="AR39" s="1874"/>
      <c r="AS39" s="1874"/>
      <c r="AT39" s="1874"/>
      <c r="AU39" s="1874"/>
      <c r="AV39" s="1874"/>
      <c r="AW39" s="1874"/>
      <c r="AX39" s="1874"/>
      <c r="AY39" s="1874"/>
      <c r="AZ39" s="457"/>
      <c r="BA39" s="465"/>
      <c r="BB39" s="1973"/>
      <c r="BC39" s="1974"/>
      <c r="BD39" s="1873" t="s">
        <v>831</v>
      </c>
      <c r="BE39" s="1873"/>
      <c r="BF39" s="1873"/>
      <c r="BG39" s="1873"/>
      <c r="BH39" s="1873"/>
      <c r="BI39" s="1873"/>
      <c r="BJ39" s="1874"/>
      <c r="BK39" s="1874"/>
      <c r="BL39" s="1874"/>
      <c r="BM39" s="1874"/>
      <c r="BN39" s="1874"/>
      <c r="BO39" s="1874"/>
      <c r="BP39" s="1874"/>
      <c r="BQ39" s="1874"/>
      <c r="BR39" s="1874"/>
      <c r="BS39" s="457"/>
      <c r="BT39" s="465"/>
      <c r="BU39" s="1973"/>
      <c r="BV39" s="1974"/>
      <c r="BW39" s="1873" t="s">
        <v>831</v>
      </c>
      <c r="BX39" s="1873"/>
      <c r="BY39" s="1873"/>
      <c r="BZ39" s="1873"/>
      <c r="CA39" s="1873"/>
      <c r="CB39" s="1873"/>
      <c r="CC39" s="1874"/>
      <c r="CD39" s="1874"/>
      <c r="CE39" s="1874"/>
      <c r="CF39" s="1874"/>
      <c r="CG39" s="1874"/>
      <c r="CH39" s="1874"/>
      <c r="CI39" s="1874"/>
      <c r="CJ39" s="1874"/>
      <c r="CK39" s="1874"/>
      <c r="CL39" s="457"/>
      <c r="CM39" s="465"/>
      <c r="CN39" s="1973"/>
      <c r="CO39" s="1974"/>
      <c r="CP39" s="1873" t="s">
        <v>831</v>
      </c>
      <c r="CQ39" s="1873"/>
      <c r="CR39" s="1873"/>
      <c r="CS39" s="1873"/>
      <c r="CT39" s="1873"/>
      <c r="CU39" s="1873"/>
      <c r="CV39" s="1874"/>
      <c r="CW39" s="1874"/>
      <c r="CX39" s="1874"/>
      <c r="CY39" s="1874"/>
      <c r="CZ39" s="1874"/>
      <c r="DA39" s="1874"/>
      <c r="DB39" s="1874"/>
      <c r="DC39" s="1874"/>
      <c r="DD39" s="1874"/>
      <c r="DE39" s="454"/>
      <c r="DF39" s="454"/>
      <c r="DG39" s="454"/>
      <c r="DH39" s="454"/>
      <c r="DI39" s="454"/>
      <c r="DJ39" s="454"/>
    </row>
    <row r="40" spans="1:114" ht="18" customHeight="1">
      <c r="A40" s="454"/>
      <c r="B40" s="454"/>
      <c r="C40" s="454"/>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65"/>
      <c r="AI40" s="1973"/>
      <c r="AJ40" s="1974"/>
      <c r="AK40" s="1873" t="s">
        <v>359</v>
      </c>
      <c r="AL40" s="1873"/>
      <c r="AM40" s="1873"/>
      <c r="AN40" s="1873"/>
      <c r="AO40" s="1873"/>
      <c r="AP40" s="1873"/>
      <c r="AQ40" s="1895"/>
      <c r="AR40" s="1896"/>
      <c r="AS40" s="1896"/>
      <c r="AT40" s="1896"/>
      <c r="AU40" s="1896"/>
      <c r="AV40" s="1896"/>
      <c r="AW40" s="1896"/>
      <c r="AX40" s="1896"/>
      <c r="AY40" s="1897"/>
      <c r="AZ40" s="457"/>
      <c r="BA40" s="465"/>
      <c r="BB40" s="1973"/>
      <c r="BC40" s="1974"/>
      <c r="BD40" s="1873" t="s">
        <v>359</v>
      </c>
      <c r="BE40" s="1873"/>
      <c r="BF40" s="1873"/>
      <c r="BG40" s="1873"/>
      <c r="BH40" s="1873"/>
      <c r="BI40" s="1873"/>
      <c r="BJ40" s="1895"/>
      <c r="BK40" s="1896"/>
      <c r="BL40" s="1896"/>
      <c r="BM40" s="1896"/>
      <c r="BN40" s="1896"/>
      <c r="BO40" s="1896"/>
      <c r="BP40" s="1896"/>
      <c r="BQ40" s="1896"/>
      <c r="BR40" s="1897"/>
      <c r="BS40" s="457"/>
      <c r="BT40" s="465"/>
      <c r="BU40" s="1973"/>
      <c r="BV40" s="1974"/>
      <c r="BW40" s="1873" t="s">
        <v>359</v>
      </c>
      <c r="BX40" s="1873"/>
      <c r="BY40" s="1873"/>
      <c r="BZ40" s="1873"/>
      <c r="CA40" s="1873"/>
      <c r="CB40" s="1873"/>
      <c r="CC40" s="1895"/>
      <c r="CD40" s="1896"/>
      <c r="CE40" s="1896"/>
      <c r="CF40" s="1896"/>
      <c r="CG40" s="1896"/>
      <c r="CH40" s="1896"/>
      <c r="CI40" s="1896"/>
      <c r="CJ40" s="1896"/>
      <c r="CK40" s="1897"/>
      <c r="CL40" s="457"/>
      <c r="CM40" s="465"/>
      <c r="CN40" s="1973"/>
      <c r="CO40" s="1974"/>
      <c r="CP40" s="1873" t="s">
        <v>359</v>
      </c>
      <c r="CQ40" s="1873"/>
      <c r="CR40" s="1873"/>
      <c r="CS40" s="1873"/>
      <c r="CT40" s="1873"/>
      <c r="CU40" s="1873"/>
      <c r="CV40" s="1895"/>
      <c r="CW40" s="1896"/>
      <c r="CX40" s="1896"/>
      <c r="CY40" s="1896"/>
      <c r="CZ40" s="1896"/>
      <c r="DA40" s="1896"/>
      <c r="DB40" s="1896"/>
      <c r="DC40" s="1896"/>
      <c r="DD40" s="1897"/>
      <c r="DE40" s="454"/>
      <c r="DF40" s="454"/>
      <c r="DG40" s="454"/>
      <c r="DH40" s="454"/>
      <c r="DI40" s="454"/>
      <c r="DJ40" s="454"/>
    </row>
    <row r="41" spans="1:114" ht="18" customHeight="1">
      <c r="A41" s="454"/>
      <c r="B41" s="454"/>
      <c r="C41" s="454"/>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65"/>
      <c r="AI41" s="1973"/>
      <c r="AJ41" s="1974"/>
      <c r="AK41" s="1873" t="s">
        <v>134</v>
      </c>
      <c r="AL41" s="1873"/>
      <c r="AM41" s="1873"/>
      <c r="AN41" s="1873"/>
      <c r="AO41" s="1873"/>
      <c r="AP41" s="1873"/>
      <c r="AQ41" s="1898"/>
      <c r="AR41" s="1899"/>
      <c r="AS41" s="1899"/>
      <c r="AT41" s="1899"/>
      <c r="AU41" s="1899"/>
      <c r="AV41" s="1899"/>
      <c r="AW41" s="1899"/>
      <c r="AX41" s="1899"/>
      <c r="AY41" s="1900"/>
      <c r="AZ41" s="457"/>
      <c r="BA41" s="465"/>
      <c r="BB41" s="1973"/>
      <c r="BC41" s="1974"/>
      <c r="BD41" s="1873" t="s">
        <v>134</v>
      </c>
      <c r="BE41" s="1873"/>
      <c r="BF41" s="1873"/>
      <c r="BG41" s="1873"/>
      <c r="BH41" s="1873"/>
      <c r="BI41" s="1873"/>
      <c r="BJ41" s="1898"/>
      <c r="BK41" s="1899"/>
      <c r="BL41" s="1899"/>
      <c r="BM41" s="1899"/>
      <c r="BN41" s="1899"/>
      <c r="BO41" s="1899"/>
      <c r="BP41" s="1899"/>
      <c r="BQ41" s="1899"/>
      <c r="BR41" s="1900"/>
      <c r="BS41" s="457"/>
      <c r="BT41" s="465"/>
      <c r="BU41" s="1973"/>
      <c r="BV41" s="1974"/>
      <c r="BW41" s="1873" t="s">
        <v>134</v>
      </c>
      <c r="BX41" s="1873"/>
      <c r="BY41" s="1873"/>
      <c r="BZ41" s="1873"/>
      <c r="CA41" s="1873"/>
      <c r="CB41" s="1873"/>
      <c r="CC41" s="1898"/>
      <c r="CD41" s="1899"/>
      <c r="CE41" s="1899"/>
      <c r="CF41" s="1899"/>
      <c r="CG41" s="1899"/>
      <c r="CH41" s="1899"/>
      <c r="CI41" s="1899"/>
      <c r="CJ41" s="1899"/>
      <c r="CK41" s="1900"/>
      <c r="CL41" s="457"/>
      <c r="CM41" s="465"/>
      <c r="CN41" s="1973"/>
      <c r="CO41" s="1974"/>
      <c r="CP41" s="1873" t="s">
        <v>134</v>
      </c>
      <c r="CQ41" s="1873"/>
      <c r="CR41" s="1873"/>
      <c r="CS41" s="1873"/>
      <c r="CT41" s="1873"/>
      <c r="CU41" s="1873"/>
      <c r="CV41" s="1898"/>
      <c r="CW41" s="1899"/>
      <c r="CX41" s="1899"/>
      <c r="CY41" s="1899"/>
      <c r="CZ41" s="1899"/>
      <c r="DA41" s="1899"/>
      <c r="DB41" s="1899"/>
      <c r="DC41" s="1899"/>
      <c r="DD41" s="1900"/>
      <c r="DE41" s="454"/>
      <c r="DF41" s="454"/>
      <c r="DG41" s="454"/>
      <c r="DH41" s="454"/>
      <c r="DI41" s="454"/>
      <c r="DJ41" s="454"/>
    </row>
    <row r="42" spans="1:114" ht="18" customHeight="1">
      <c r="A42" s="454"/>
      <c r="B42" s="454"/>
      <c r="C42" s="454"/>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65"/>
      <c r="AI42" s="1973"/>
      <c r="AJ42" s="1974"/>
      <c r="AK42" s="1873" t="s">
        <v>832</v>
      </c>
      <c r="AL42" s="1873"/>
      <c r="AM42" s="1873"/>
      <c r="AN42" s="1873"/>
      <c r="AO42" s="1873"/>
      <c r="AP42" s="1873"/>
      <c r="AQ42" s="1885" t="s">
        <v>858</v>
      </c>
      <c r="AR42" s="1885"/>
      <c r="AS42" s="1885"/>
      <c r="AT42" s="1885"/>
      <c r="AU42" s="1885"/>
      <c r="AV42" s="1885"/>
      <c r="AW42" s="1885"/>
      <c r="AX42" s="1885"/>
      <c r="AY42" s="1885"/>
      <c r="AZ42" s="457"/>
      <c r="BA42" s="465"/>
      <c r="BB42" s="1973"/>
      <c r="BC42" s="1974"/>
      <c r="BD42" s="1873" t="s">
        <v>832</v>
      </c>
      <c r="BE42" s="1873"/>
      <c r="BF42" s="1873"/>
      <c r="BG42" s="1873"/>
      <c r="BH42" s="1873"/>
      <c r="BI42" s="1873"/>
      <c r="BJ42" s="1885" t="s">
        <v>858</v>
      </c>
      <c r="BK42" s="1885"/>
      <c r="BL42" s="1885"/>
      <c r="BM42" s="1885"/>
      <c r="BN42" s="1885"/>
      <c r="BO42" s="1885"/>
      <c r="BP42" s="1885"/>
      <c r="BQ42" s="1885"/>
      <c r="BR42" s="1885"/>
      <c r="BS42" s="457"/>
      <c r="BT42" s="465"/>
      <c r="BU42" s="1973"/>
      <c r="BV42" s="1974"/>
      <c r="BW42" s="1873" t="s">
        <v>832</v>
      </c>
      <c r="BX42" s="1873"/>
      <c r="BY42" s="1873"/>
      <c r="BZ42" s="1873"/>
      <c r="CA42" s="1873"/>
      <c r="CB42" s="1873"/>
      <c r="CC42" s="1885" t="s">
        <v>858</v>
      </c>
      <c r="CD42" s="1885"/>
      <c r="CE42" s="1885"/>
      <c r="CF42" s="1885"/>
      <c r="CG42" s="1885"/>
      <c r="CH42" s="1885"/>
      <c r="CI42" s="1885"/>
      <c r="CJ42" s="1885"/>
      <c r="CK42" s="1885"/>
      <c r="CL42" s="457"/>
      <c r="CM42" s="465"/>
      <c r="CN42" s="1973"/>
      <c r="CO42" s="1974"/>
      <c r="CP42" s="1873" t="s">
        <v>832</v>
      </c>
      <c r="CQ42" s="1873"/>
      <c r="CR42" s="1873"/>
      <c r="CS42" s="1873"/>
      <c r="CT42" s="1873"/>
      <c r="CU42" s="1873"/>
      <c r="CV42" s="1885" t="s">
        <v>858</v>
      </c>
      <c r="CW42" s="1885"/>
      <c r="CX42" s="1885"/>
      <c r="CY42" s="1885"/>
      <c r="CZ42" s="1885"/>
      <c r="DA42" s="1885"/>
      <c r="DB42" s="1885"/>
      <c r="DC42" s="1885"/>
      <c r="DD42" s="1885"/>
      <c r="DE42" s="454"/>
      <c r="DF42" s="454"/>
      <c r="DG42" s="454"/>
      <c r="DH42" s="454"/>
      <c r="DI42" s="454"/>
      <c r="DJ42" s="454"/>
    </row>
    <row r="43" spans="1:114" ht="18" customHeight="1">
      <c r="A43" s="454"/>
      <c r="B43" s="454"/>
      <c r="C43" s="454"/>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65"/>
      <c r="AI43" s="1973"/>
      <c r="AJ43" s="1974"/>
      <c r="AK43" s="1873" t="s">
        <v>48</v>
      </c>
      <c r="AL43" s="1873"/>
      <c r="AM43" s="1873"/>
      <c r="AN43" s="1873"/>
      <c r="AO43" s="1873"/>
      <c r="AP43" s="1873"/>
      <c r="AQ43" s="1874"/>
      <c r="AR43" s="1874"/>
      <c r="AS43" s="1874"/>
      <c r="AT43" s="1874"/>
      <c r="AU43" s="1874"/>
      <c r="AV43" s="1874"/>
      <c r="AW43" s="1874"/>
      <c r="AX43" s="1874"/>
      <c r="AY43" s="1874"/>
      <c r="AZ43" s="457"/>
      <c r="BA43" s="465"/>
      <c r="BB43" s="1973"/>
      <c r="BC43" s="1974"/>
      <c r="BD43" s="1873" t="s">
        <v>48</v>
      </c>
      <c r="BE43" s="1873"/>
      <c r="BF43" s="1873"/>
      <c r="BG43" s="1873"/>
      <c r="BH43" s="1873"/>
      <c r="BI43" s="1873"/>
      <c r="BJ43" s="1874"/>
      <c r="BK43" s="1874"/>
      <c r="BL43" s="1874"/>
      <c r="BM43" s="1874"/>
      <c r="BN43" s="1874"/>
      <c r="BO43" s="1874"/>
      <c r="BP43" s="1874"/>
      <c r="BQ43" s="1874"/>
      <c r="BR43" s="1874"/>
      <c r="BS43" s="457"/>
      <c r="BT43" s="465"/>
      <c r="BU43" s="1973"/>
      <c r="BV43" s="1974"/>
      <c r="BW43" s="1873" t="s">
        <v>48</v>
      </c>
      <c r="BX43" s="1873"/>
      <c r="BY43" s="1873"/>
      <c r="BZ43" s="1873"/>
      <c r="CA43" s="1873"/>
      <c r="CB43" s="1873"/>
      <c r="CC43" s="1874"/>
      <c r="CD43" s="1874"/>
      <c r="CE43" s="1874"/>
      <c r="CF43" s="1874"/>
      <c r="CG43" s="1874"/>
      <c r="CH43" s="1874"/>
      <c r="CI43" s="1874"/>
      <c r="CJ43" s="1874"/>
      <c r="CK43" s="1874"/>
      <c r="CL43" s="457"/>
      <c r="CM43" s="465"/>
      <c r="CN43" s="1973"/>
      <c r="CO43" s="1974"/>
      <c r="CP43" s="1873" t="s">
        <v>48</v>
      </c>
      <c r="CQ43" s="1873"/>
      <c r="CR43" s="1873"/>
      <c r="CS43" s="1873"/>
      <c r="CT43" s="1873"/>
      <c r="CU43" s="1873"/>
      <c r="CV43" s="1874"/>
      <c r="CW43" s="1874"/>
      <c r="CX43" s="1874"/>
      <c r="CY43" s="1874"/>
      <c r="CZ43" s="1874"/>
      <c r="DA43" s="1874"/>
      <c r="DB43" s="1874"/>
      <c r="DC43" s="1874"/>
      <c r="DD43" s="1874"/>
      <c r="DE43" s="454"/>
      <c r="DF43" s="454"/>
      <c r="DG43" s="454"/>
      <c r="DH43" s="454"/>
      <c r="DI43" s="454"/>
      <c r="DJ43" s="454"/>
    </row>
    <row r="44" spans="1:114" ht="18" customHeight="1">
      <c r="A44" s="454"/>
      <c r="B44" s="454"/>
      <c r="C44" s="454"/>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71"/>
      <c r="AI44" s="1973"/>
      <c r="AJ44" s="1974"/>
      <c r="AK44" s="1873" t="s">
        <v>800</v>
      </c>
      <c r="AL44" s="1873"/>
      <c r="AM44" s="1873"/>
      <c r="AN44" s="1873"/>
      <c r="AO44" s="1873"/>
      <c r="AP44" s="1873"/>
      <c r="AQ44" s="1884"/>
      <c r="AR44" s="1884"/>
      <c r="AS44" s="1884"/>
      <c r="AT44" s="1884"/>
      <c r="AU44" s="1884"/>
      <c r="AV44" s="1884"/>
      <c r="AW44" s="1884"/>
      <c r="AX44" s="1884"/>
      <c r="AY44" s="1884"/>
      <c r="AZ44" s="462"/>
      <c r="BA44" s="471"/>
      <c r="BB44" s="1973"/>
      <c r="BC44" s="1974"/>
      <c r="BD44" s="1873" t="s">
        <v>800</v>
      </c>
      <c r="BE44" s="1873"/>
      <c r="BF44" s="1873"/>
      <c r="BG44" s="1873"/>
      <c r="BH44" s="1873"/>
      <c r="BI44" s="1873"/>
      <c r="BJ44" s="1884"/>
      <c r="BK44" s="1884"/>
      <c r="BL44" s="1884"/>
      <c r="BM44" s="1884"/>
      <c r="BN44" s="1884"/>
      <c r="BO44" s="1884"/>
      <c r="BP44" s="1884"/>
      <c r="BQ44" s="1884"/>
      <c r="BR44" s="1884"/>
      <c r="BS44" s="464"/>
      <c r="BT44" s="464"/>
      <c r="BU44" s="1973"/>
      <c r="BV44" s="1974"/>
      <c r="BW44" s="1873" t="s">
        <v>800</v>
      </c>
      <c r="BX44" s="1873"/>
      <c r="BY44" s="1873"/>
      <c r="BZ44" s="1873"/>
      <c r="CA44" s="1873"/>
      <c r="CB44" s="1873"/>
      <c r="CC44" s="1884"/>
      <c r="CD44" s="1884"/>
      <c r="CE44" s="1884"/>
      <c r="CF44" s="1884"/>
      <c r="CG44" s="1884"/>
      <c r="CH44" s="1884"/>
      <c r="CI44" s="1884"/>
      <c r="CJ44" s="1884"/>
      <c r="CK44" s="1884"/>
      <c r="CL44" s="464"/>
      <c r="CM44" s="464"/>
      <c r="CN44" s="1973"/>
      <c r="CO44" s="1974"/>
      <c r="CP44" s="1873" t="s">
        <v>800</v>
      </c>
      <c r="CQ44" s="1873"/>
      <c r="CR44" s="1873"/>
      <c r="CS44" s="1873"/>
      <c r="CT44" s="1873"/>
      <c r="CU44" s="1873"/>
      <c r="CV44" s="1884"/>
      <c r="CW44" s="1884"/>
      <c r="CX44" s="1884"/>
      <c r="CY44" s="1884"/>
      <c r="CZ44" s="1884"/>
      <c r="DA44" s="1884"/>
      <c r="DB44" s="1884"/>
      <c r="DC44" s="1884"/>
      <c r="DD44" s="1884"/>
      <c r="DE44" s="454"/>
      <c r="DF44" s="454"/>
      <c r="DG44" s="454"/>
      <c r="DH44" s="454"/>
      <c r="DI44" s="454"/>
      <c r="DJ44" s="454"/>
    </row>
    <row r="45" spans="1:114" ht="18" customHeight="1">
      <c r="A45" s="454"/>
      <c r="B45" s="454"/>
      <c r="C45" s="454"/>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1973"/>
      <c r="AJ45" s="1974"/>
      <c r="AK45" s="1886" t="s">
        <v>723</v>
      </c>
      <c r="AL45" s="1886"/>
      <c r="AM45" s="1873"/>
      <c r="AN45" s="1873"/>
      <c r="AO45" s="1873"/>
      <c r="AP45" s="1873"/>
      <c r="AQ45" s="1874"/>
      <c r="AR45" s="1874"/>
      <c r="AS45" s="1874"/>
      <c r="AT45" s="1874"/>
      <c r="AU45" s="1874"/>
      <c r="AV45" s="1874"/>
      <c r="AW45" s="1874"/>
      <c r="AX45" s="1874"/>
      <c r="AY45" s="1874"/>
      <c r="AZ45" s="457"/>
      <c r="BA45" s="457"/>
      <c r="BB45" s="1973"/>
      <c r="BC45" s="1974"/>
      <c r="BD45" s="1886" t="s">
        <v>723</v>
      </c>
      <c r="BE45" s="1886"/>
      <c r="BF45" s="1873"/>
      <c r="BG45" s="1873"/>
      <c r="BH45" s="1873"/>
      <c r="BI45" s="1873"/>
      <c r="BJ45" s="1874"/>
      <c r="BK45" s="1874"/>
      <c r="BL45" s="1874"/>
      <c r="BM45" s="1874"/>
      <c r="BN45" s="1874"/>
      <c r="BO45" s="1874"/>
      <c r="BP45" s="1874"/>
      <c r="BQ45" s="1874"/>
      <c r="BR45" s="1874"/>
      <c r="BS45" s="457"/>
      <c r="BT45" s="457"/>
      <c r="BU45" s="1973"/>
      <c r="BV45" s="1974"/>
      <c r="BW45" s="1886" t="s">
        <v>723</v>
      </c>
      <c r="BX45" s="1886"/>
      <c r="BY45" s="1873"/>
      <c r="BZ45" s="1873"/>
      <c r="CA45" s="1873"/>
      <c r="CB45" s="1873"/>
      <c r="CC45" s="1874"/>
      <c r="CD45" s="1874"/>
      <c r="CE45" s="1874"/>
      <c r="CF45" s="1874"/>
      <c r="CG45" s="1874"/>
      <c r="CH45" s="1874"/>
      <c r="CI45" s="1874"/>
      <c r="CJ45" s="1874"/>
      <c r="CK45" s="1874"/>
      <c r="CL45" s="457"/>
      <c r="CM45" s="457"/>
      <c r="CN45" s="1973"/>
      <c r="CO45" s="1974"/>
      <c r="CP45" s="1886" t="s">
        <v>723</v>
      </c>
      <c r="CQ45" s="1886"/>
      <c r="CR45" s="1873"/>
      <c r="CS45" s="1873"/>
      <c r="CT45" s="1873"/>
      <c r="CU45" s="1873"/>
      <c r="CV45" s="1874"/>
      <c r="CW45" s="1874"/>
      <c r="CX45" s="1874"/>
      <c r="CY45" s="1874"/>
      <c r="CZ45" s="1874"/>
      <c r="DA45" s="1874"/>
      <c r="DB45" s="1874"/>
      <c r="DC45" s="1874"/>
      <c r="DD45" s="1874"/>
      <c r="DE45" s="454"/>
      <c r="DF45" s="454"/>
      <c r="DG45" s="454"/>
      <c r="DH45" s="454"/>
      <c r="DI45" s="454"/>
      <c r="DJ45" s="454"/>
    </row>
    <row r="46" spans="1:114" ht="9" customHeight="1">
      <c r="A46" s="454"/>
      <c r="B46" s="454"/>
      <c r="C46" s="454"/>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1973"/>
      <c r="AJ46" s="1974"/>
      <c r="AK46" s="472"/>
      <c r="AL46" s="473"/>
      <c r="AM46" s="1887" t="s">
        <v>834</v>
      </c>
      <c r="AN46" s="1888"/>
      <c r="AO46" s="1888"/>
      <c r="AP46" s="1889"/>
      <c r="AQ46" s="1905"/>
      <c r="AR46" s="1906"/>
      <c r="AS46" s="1906"/>
      <c r="AT46" s="1906"/>
      <c r="AU46" s="1906"/>
      <c r="AV46" s="1906"/>
      <c r="AW46" s="1906"/>
      <c r="AX46" s="1906"/>
      <c r="AY46" s="1907"/>
      <c r="AZ46" s="457"/>
      <c r="BA46" s="457"/>
      <c r="BB46" s="1973"/>
      <c r="BC46" s="1974"/>
      <c r="BD46" s="472"/>
      <c r="BE46" s="473"/>
      <c r="BF46" s="1887" t="s">
        <v>834</v>
      </c>
      <c r="BG46" s="1888"/>
      <c r="BH46" s="1888"/>
      <c r="BI46" s="1889"/>
      <c r="BJ46" s="1905"/>
      <c r="BK46" s="1906"/>
      <c r="BL46" s="1906"/>
      <c r="BM46" s="1906"/>
      <c r="BN46" s="1906"/>
      <c r="BO46" s="1906"/>
      <c r="BP46" s="1906"/>
      <c r="BQ46" s="1906"/>
      <c r="BR46" s="1907"/>
      <c r="BS46" s="457"/>
      <c r="BT46" s="457"/>
      <c r="BU46" s="1973"/>
      <c r="BV46" s="1974"/>
      <c r="BW46" s="472"/>
      <c r="BX46" s="473"/>
      <c r="BY46" s="1887" t="s">
        <v>834</v>
      </c>
      <c r="BZ46" s="1888"/>
      <c r="CA46" s="1888"/>
      <c r="CB46" s="1889"/>
      <c r="CC46" s="1905"/>
      <c r="CD46" s="1906"/>
      <c r="CE46" s="1906"/>
      <c r="CF46" s="1906"/>
      <c r="CG46" s="1906"/>
      <c r="CH46" s="1906"/>
      <c r="CI46" s="1906"/>
      <c r="CJ46" s="1906"/>
      <c r="CK46" s="1907"/>
      <c r="CL46" s="457"/>
      <c r="CM46" s="457"/>
      <c r="CN46" s="1973"/>
      <c r="CO46" s="1974"/>
      <c r="CP46" s="472"/>
      <c r="CQ46" s="473"/>
      <c r="CR46" s="1887" t="s">
        <v>834</v>
      </c>
      <c r="CS46" s="1888"/>
      <c r="CT46" s="1888"/>
      <c r="CU46" s="1889"/>
      <c r="CV46" s="1905"/>
      <c r="CW46" s="1906"/>
      <c r="CX46" s="1906"/>
      <c r="CY46" s="1906"/>
      <c r="CZ46" s="1906"/>
      <c r="DA46" s="1906"/>
      <c r="DB46" s="1906"/>
      <c r="DC46" s="1906"/>
      <c r="DD46" s="1907"/>
      <c r="DE46" s="454"/>
      <c r="DF46" s="454"/>
      <c r="DG46" s="454"/>
      <c r="DH46" s="454"/>
      <c r="DI46" s="454"/>
      <c r="DJ46" s="454"/>
    </row>
    <row r="47" spans="1:114" ht="9" customHeight="1">
      <c r="A47" s="454"/>
      <c r="B47" s="454"/>
      <c r="C47" s="454"/>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1973"/>
      <c r="AJ47" s="1974"/>
      <c r="AK47" s="461"/>
      <c r="AL47" s="470"/>
      <c r="AM47" s="1890" t="s">
        <v>835</v>
      </c>
      <c r="AN47" s="1890"/>
      <c r="AO47" s="1890"/>
      <c r="AP47" s="1890"/>
      <c r="AQ47" s="1908"/>
      <c r="AR47" s="1909"/>
      <c r="AS47" s="1909"/>
      <c r="AT47" s="1909"/>
      <c r="AU47" s="1909"/>
      <c r="AV47" s="1909"/>
      <c r="AW47" s="1909"/>
      <c r="AX47" s="1909"/>
      <c r="AY47" s="1910"/>
      <c r="AZ47" s="457"/>
      <c r="BA47" s="457"/>
      <c r="BB47" s="1973"/>
      <c r="BC47" s="1974"/>
      <c r="BD47" s="461"/>
      <c r="BE47" s="470"/>
      <c r="BF47" s="1890" t="s">
        <v>835</v>
      </c>
      <c r="BG47" s="1890"/>
      <c r="BH47" s="1890"/>
      <c r="BI47" s="1890"/>
      <c r="BJ47" s="1908"/>
      <c r="BK47" s="1909"/>
      <c r="BL47" s="1909"/>
      <c r="BM47" s="1909"/>
      <c r="BN47" s="1909"/>
      <c r="BO47" s="1909"/>
      <c r="BP47" s="1909"/>
      <c r="BQ47" s="1909"/>
      <c r="BR47" s="1910"/>
      <c r="BS47" s="457"/>
      <c r="BT47" s="457"/>
      <c r="BU47" s="1973"/>
      <c r="BV47" s="1974"/>
      <c r="BW47" s="461"/>
      <c r="BX47" s="470"/>
      <c r="BY47" s="1890" t="s">
        <v>835</v>
      </c>
      <c r="BZ47" s="1890"/>
      <c r="CA47" s="1890"/>
      <c r="CB47" s="1890"/>
      <c r="CC47" s="1908"/>
      <c r="CD47" s="1909"/>
      <c r="CE47" s="1909"/>
      <c r="CF47" s="1909"/>
      <c r="CG47" s="1909"/>
      <c r="CH47" s="1909"/>
      <c r="CI47" s="1909"/>
      <c r="CJ47" s="1909"/>
      <c r="CK47" s="1910"/>
      <c r="CL47" s="457"/>
      <c r="CM47" s="457"/>
      <c r="CN47" s="1973"/>
      <c r="CO47" s="1974"/>
      <c r="CP47" s="461"/>
      <c r="CQ47" s="470"/>
      <c r="CR47" s="1890" t="s">
        <v>835</v>
      </c>
      <c r="CS47" s="1890"/>
      <c r="CT47" s="1890"/>
      <c r="CU47" s="1890"/>
      <c r="CV47" s="1908"/>
      <c r="CW47" s="1909"/>
      <c r="CX47" s="1909"/>
      <c r="CY47" s="1909"/>
      <c r="CZ47" s="1909"/>
      <c r="DA47" s="1909"/>
      <c r="DB47" s="1909"/>
      <c r="DC47" s="1909"/>
      <c r="DD47" s="1910"/>
      <c r="DE47" s="454"/>
      <c r="DF47" s="454"/>
      <c r="DG47" s="454"/>
      <c r="DH47" s="454"/>
      <c r="DI47" s="454"/>
      <c r="DJ47" s="454"/>
    </row>
    <row r="48" spans="1:114" ht="18" customHeight="1">
      <c r="A48" s="454"/>
      <c r="B48" s="454"/>
      <c r="C48" s="454"/>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1955" t="s">
        <v>835</v>
      </c>
      <c r="AJ48" s="1956"/>
      <c r="AK48" s="1886" t="s">
        <v>685</v>
      </c>
      <c r="AL48" s="1886"/>
      <c r="AM48" s="1873"/>
      <c r="AN48" s="1873"/>
      <c r="AO48" s="1873"/>
      <c r="AP48" s="1873"/>
      <c r="AQ48" s="1884"/>
      <c r="AR48" s="1884"/>
      <c r="AS48" s="1884"/>
      <c r="AT48" s="1884"/>
      <c r="AU48" s="1884"/>
      <c r="AV48" s="1884"/>
      <c r="AW48" s="1884"/>
      <c r="AX48" s="1884"/>
      <c r="AY48" s="1884"/>
      <c r="AZ48" s="457"/>
      <c r="BA48" s="457"/>
      <c r="BB48" s="1955" t="s">
        <v>835</v>
      </c>
      <c r="BC48" s="1956"/>
      <c r="BD48" s="1886" t="s">
        <v>685</v>
      </c>
      <c r="BE48" s="1886"/>
      <c r="BF48" s="1873"/>
      <c r="BG48" s="1873"/>
      <c r="BH48" s="1873"/>
      <c r="BI48" s="1873"/>
      <c r="BJ48" s="1884"/>
      <c r="BK48" s="1884"/>
      <c r="BL48" s="1884"/>
      <c r="BM48" s="1884"/>
      <c r="BN48" s="1884"/>
      <c r="BO48" s="1884"/>
      <c r="BP48" s="1884"/>
      <c r="BQ48" s="1884"/>
      <c r="BR48" s="1884"/>
      <c r="BS48" s="457"/>
      <c r="BT48" s="457"/>
      <c r="BU48" s="1955" t="s">
        <v>835</v>
      </c>
      <c r="BV48" s="1956"/>
      <c r="BW48" s="1886" t="s">
        <v>685</v>
      </c>
      <c r="BX48" s="1886"/>
      <c r="BY48" s="1873"/>
      <c r="BZ48" s="1873"/>
      <c r="CA48" s="1873"/>
      <c r="CB48" s="1873"/>
      <c r="CC48" s="1884"/>
      <c r="CD48" s="1884"/>
      <c r="CE48" s="1884"/>
      <c r="CF48" s="1884"/>
      <c r="CG48" s="1884"/>
      <c r="CH48" s="1884"/>
      <c r="CI48" s="1884"/>
      <c r="CJ48" s="1884"/>
      <c r="CK48" s="1884"/>
      <c r="CL48" s="457"/>
      <c r="CM48" s="457"/>
      <c r="CN48" s="1955" t="s">
        <v>835</v>
      </c>
      <c r="CO48" s="1956"/>
      <c r="CP48" s="1886" t="s">
        <v>685</v>
      </c>
      <c r="CQ48" s="1886"/>
      <c r="CR48" s="1873"/>
      <c r="CS48" s="1873"/>
      <c r="CT48" s="1873"/>
      <c r="CU48" s="1873"/>
      <c r="CV48" s="1884"/>
      <c r="CW48" s="1884"/>
      <c r="CX48" s="1884"/>
      <c r="CY48" s="1884"/>
      <c r="CZ48" s="1884"/>
      <c r="DA48" s="1884"/>
      <c r="DB48" s="1884"/>
      <c r="DC48" s="1884"/>
      <c r="DD48" s="1884"/>
      <c r="DE48" s="454"/>
      <c r="DF48" s="454"/>
      <c r="DG48" s="454"/>
      <c r="DH48" s="454"/>
      <c r="DI48" s="454"/>
      <c r="DJ48" s="454"/>
    </row>
    <row r="49" spans="1:114" ht="9" customHeight="1">
      <c r="A49" s="454"/>
      <c r="B49" s="454"/>
      <c r="C49" s="454"/>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1955"/>
      <c r="AJ49" s="1956"/>
      <c r="AK49" s="472"/>
      <c r="AL49" s="473"/>
      <c r="AM49" s="1887" t="s">
        <v>836</v>
      </c>
      <c r="AN49" s="1888"/>
      <c r="AO49" s="1888"/>
      <c r="AP49" s="1889"/>
      <c r="AQ49" s="1923"/>
      <c r="AR49" s="1924"/>
      <c r="AS49" s="1924"/>
      <c r="AT49" s="1924"/>
      <c r="AU49" s="1924"/>
      <c r="AV49" s="1924"/>
      <c r="AW49" s="1924"/>
      <c r="AX49" s="1924"/>
      <c r="AY49" s="1925"/>
      <c r="AZ49" s="457"/>
      <c r="BA49" s="457"/>
      <c r="BB49" s="1955"/>
      <c r="BC49" s="1956"/>
      <c r="BD49" s="472"/>
      <c r="BE49" s="473"/>
      <c r="BF49" s="1887" t="s">
        <v>836</v>
      </c>
      <c r="BG49" s="1888"/>
      <c r="BH49" s="1888"/>
      <c r="BI49" s="1889"/>
      <c r="BJ49" s="1923"/>
      <c r="BK49" s="1924"/>
      <c r="BL49" s="1924"/>
      <c r="BM49" s="1924"/>
      <c r="BN49" s="1924"/>
      <c r="BO49" s="1924"/>
      <c r="BP49" s="1924"/>
      <c r="BQ49" s="1924"/>
      <c r="BR49" s="1925"/>
      <c r="BS49" s="457"/>
      <c r="BT49" s="457"/>
      <c r="BU49" s="1955"/>
      <c r="BV49" s="1956"/>
      <c r="BW49" s="472"/>
      <c r="BX49" s="473"/>
      <c r="BY49" s="1887" t="s">
        <v>836</v>
      </c>
      <c r="BZ49" s="1888"/>
      <c r="CA49" s="1888"/>
      <c r="CB49" s="1889"/>
      <c r="CC49" s="1923"/>
      <c r="CD49" s="1924"/>
      <c r="CE49" s="1924"/>
      <c r="CF49" s="1924"/>
      <c r="CG49" s="1924"/>
      <c r="CH49" s="1924"/>
      <c r="CI49" s="1924"/>
      <c r="CJ49" s="1924"/>
      <c r="CK49" s="1925"/>
      <c r="CL49" s="457"/>
      <c r="CM49" s="457"/>
      <c r="CN49" s="1955"/>
      <c r="CO49" s="1956"/>
      <c r="CP49" s="472"/>
      <c r="CQ49" s="473"/>
      <c r="CR49" s="1887" t="s">
        <v>836</v>
      </c>
      <c r="CS49" s="1888"/>
      <c r="CT49" s="1888"/>
      <c r="CU49" s="1889"/>
      <c r="CV49" s="1923"/>
      <c r="CW49" s="1924"/>
      <c r="CX49" s="1924"/>
      <c r="CY49" s="1924"/>
      <c r="CZ49" s="1924"/>
      <c r="DA49" s="1924"/>
      <c r="DB49" s="1924"/>
      <c r="DC49" s="1924"/>
      <c r="DD49" s="1925"/>
      <c r="DE49" s="454"/>
      <c r="DF49" s="454"/>
      <c r="DG49" s="454"/>
      <c r="DH49" s="454"/>
      <c r="DI49" s="454"/>
      <c r="DJ49" s="454"/>
    </row>
    <row r="50" spans="1:114" ht="9" customHeight="1">
      <c r="A50" s="454"/>
      <c r="B50" s="454"/>
      <c r="C50" s="454"/>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1957"/>
      <c r="AJ50" s="1958"/>
      <c r="AK50" s="461"/>
      <c r="AL50" s="470"/>
      <c r="AM50" s="1894" t="s">
        <v>837</v>
      </c>
      <c r="AN50" s="1894"/>
      <c r="AO50" s="1894"/>
      <c r="AP50" s="1894"/>
      <c r="AQ50" s="1898"/>
      <c r="AR50" s="1899"/>
      <c r="AS50" s="1899"/>
      <c r="AT50" s="1899"/>
      <c r="AU50" s="1899"/>
      <c r="AV50" s="1899"/>
      <c r="AW50" s="1899"/>
      <c r="AX50" s="1899"/>
      <c r="AY50" s="1900"/>
      <c r="AZ50" s="457"/>
      <c r="BA50" s="457"/>
      <c r="BB50" s="1957"/>
      <c r="BC50" s="1958"/>
      <c r="BD50" s="461"/>
      <c r="BE50" s="470"/>
      <c r="BF50" s="1894" t="s">
        <v>837</v>
      </c>
      <c r="BG50" s="1894"/>
      <c r="BH50" s="1894"/>
      <c r="BI50" s="1894"/>
      <c r="BJ50" s="1898"/>
      <c r="BK50" s="1899"/>
      <c r="BL50" s="1899"/>
      <c r="BM50" s="1899"/>
      <c r="BN50" s="1899"/>
      <c r="BO50" s="1899"/>
      <c r="BP50" s="1899"/>
      <c r="BQ50" s="1899"/>
      <c r="BR50" s="1900"/>
      <c r="BS50" s="457"/>
      <c r="BT50" s="457"/>
      <c r="BU50" s="1957"/>
      <c r="BV50" s="1958"/>
      <c r="BW50" s="461"/>
      <c r="BX50" s="470"/>
      <c r="BY50" s="1894" t="s">
        <v>837</v>
      </c>
      <c r="BZ50" s="1894"/>
      <c r="CA50" s="1894"/>
      <c r="CB50" s="1894"/>
      <c r="CC50" s="1898"/>
      <c r="CD50" s="1899"/>
      <c r="CE50" s="1899"/>
      <c r="CF50" s="1899"/>
      <c r="CG50" s="1899"/>
      <c r="CH50" s="1899"/>
      <c r="CI50" s="1899"/>
      <c r="CJ50" s="1899"/>
      <c r="CK50" s="1900"/>
      <c r="CL50" s="457"/>
      <c r="CM50" s="457"/>
      <c r="CN50" s="1957"/>
      <c r="CO50" s="1958"/>
      <c r="CP50" s="461"/>
      <c r="CQ50" s="470"/>
      <c r="CR50" s="1894" t="s">
        <v>837</v>
      </c>
      <c r="CS50" s="1894"/>
      <c r="CT50" s="1894"/>
      <c r="CU50" s="1894"/>
      <c r="CV50" s="1898"/>
      <c r="CW50" s="1899"/>
      <c r="CX50" s="1899"/>
      <c r="CY50" s="1899"/>
      <c r="CZ50" s="1899"/>
      <c r="DA50" s="1899"/>
      <c r="DB50" s="1899"/>
      <c r="DC50" s="1899"/>
      <c r="DD50" s="1900"/>
      <c r="DE50" s="454"/>
      <c r="DF50" s="454"/>
      <c r="DG50" s="454"/>
      <c r="DH50" s="454"/>
      <c r="DI50" s="454"/>
      <c r="DJ50" s="454"/>
    </row>
    <row r="51" spans="1:114" ht="18" customHeight="1">
      <c r="A51" s="454"/>
      <c r="B51" s="454"/>
      <c r="C51" s="454"/>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1901" t="s">
        <v>854</v>
      </c>
      <c r="AJ51" s="1901"/>
      <c r="AK51" s="1901"/>
      <c r="AL51" s="1901"/>
      <c r="AM51" s="1902"/>
      <c r="AN51" s="1903"/>
      <c r="AO51" s="1903"/>
      <c r="AP51" s="1903"/>
      <c r="AQ51" s="1903"/>
      <c r="AR51" s="1903"/>
      <c r="AS51" s="479" t="s">
        <v>199</v>
      </c>
      <c r="AT51" s="1903"/>
      <c r="AU51" s="1903"/>
      <c r="AV51" s="1903"/>
      <c r="AW51" s="1903"/>
      <c r="AX51" s="1903"/>
      <c r="AY51" s="1904"/>
      <c r="AZ51" s="457"/>
      <c r="BA51" s="457"/>
      <c r="BB51" s="1901" t="s">
        <v>854</v>
      </c>
      <c r="BC51" s="1901"/>
      <c r="BD51" s="1901"/>
      <c r="BE51" s="1901"/>
      <c r="BF51" s="1902"/>
      <c r="BG51" s="1903"/>
      <c r="BH51" s="1903"/>
      <c r="BI51" s="1903"/>
      <c r="BJ51" s="1903"/>
      <c r="BK51" s="1903"/>
      <c r="BL51" s="479" t="s">
        <v>199</v>
      </c>
      <c r="BM51" s="1903"/>
      <c r="BN51" s="1903"/>
      <c r="BO51" s="1903"/>
      <c r="BP51" s="1903"/>
      <c r="BQ51" s="1903"/>
      <c r="BR51" s="1904"/>
      <c r="BS51" s="457"/>
      <c r="BT51" s="457"/>
      <c r="BU51" s="1901" t="s">
        <v>854</v>
      </c>
      <c r="BV51" s="1901"/>
      <c r="BW51" s="1901"/>
      <c r="BX51" s="1901"/>
      <c r="BY51" s="1902"/>
      <c r="BZ51" s="1903"/>
      <c r="CA51" s="1903"/>
      <c r="CB51" s="1903"/>
      <c r="CC51" s="1903"/>
      <c r="CD51" s="1903"/>
      <c r="CE51" s="479" t="s">
        <v>199</v>
      </c>
      <c r="CF51" s="1903"/>
      <c r="CG51" s="1903"/>
      <c r="CH51" s="1903"/>
      <c r="CI51" s="1903"/>
      <c r="CJ51" s="1903"/>
      <c r="CK51" s="1904"/>
      <c r="CL51" s="457"/>
      <c r="CM51" s="457"/>
      <c r="CN51" s="1901" t="s">
        <v>854</v>
      </c>
      <c r="CO51" s="1901"/>
      <c r="CP51" s="1901"/>
      <c r="CQ51" s="1901"/>
      <c r="CR51" s="1902"/>
      <c r="CS51" s="1903"/>
      <c r="CT51" s="1903"/>
      <c r="CU51" s="1903"/>
      <c r="CV51" s="1903"/>
      <c r="CW51" s="1903"/>
      <c r="CX51" s="479" t="s">
        <v>199</v>
      </c>
      <c r="CY51" s="1903"/>
      <c r="CZ51" s="1903"/>
      <c r="DA51" s="1903"/>
      <c r="DB51" s="1903"/>
      <c r="DC51" s="1903"/>
      <c r="DD51" s="1904"/>
      <c r="DE51" s="454"/>
      <c r="DF51" s="454"/>
      <c r="DG51" s="454"/>
      <c r="DH51" s="454"/>
      <c r="DI51" s="454"/>
      <c r="DJ51" s="454"/>
    </row>
    <row r="52" spans="1:114" ht="13.5" customHeight="1">
      <c r="A52" s="454"/>
      <c r="B52" s="454"/>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c r="CZ52" s="454"/>
      <c r="DA52" s="454"/>
      <c r="DB52" s="454"/>
      <c r="DC52" s="454"/>
      <c r="DD52" s="454"/>
      <c r="DE52" s="454"/>
      <c r="DF52" s="454"/>
      <c r="DG52" s="454"/>
      <c r="DH52" s="454"/>
      <c r="DI52" s="454"/>
      <c r="DJ52" s="454"/>
    </row>
    <row r="53" spans="1:114" ht="13.5" customHeight="1">
      <c r="A53" s="454"/>
      <c r="B53" s="454"/>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4"/>
      <c r="DD53" s="454"/>
      <c r="DE53" s="454"/>
      <c r="DF53" s="454"/>
      <c r="DG53" s="454"/>
      <c r="DH53" s="454"/>
      <c r="DI53" s="454"/>
      <c r="DJ53" s="454"/>
    </row>
    <row r="54" spans="1:114" ht="13.5" customHeight="1">
      <c r="A54" s="454"/>
      <c r="B54" s="454"/>
      <c r="C54" s="454"/>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454"/>
      <c r="BO54" s="454"/>
      <c r="BP54" s="454"/>
      <c r="BQ54" s="454"/>
      <c r="BR54" s="454"/>
      <c r="BS54" s="454"/>
      <c r="BT54" s="454"/>
      <c r="BU54" s="454"/>
      <c r="BV54" s="454"/>
      <c r="BW54" s="454"/>
      <c r="BX54" s="454"/>
      <c r="BY54" s="454"/>
      <c r="BZ54" s="454"/>
      <c r="CA54" s="454"/>
      <c r="CB54" s="454"/>
      <c r="CC54" s="454"/>
      <c r="CD54" s="454"/>
      <c r="CE54" s="454"/>
      <c r="CF54" s="454"/>
      <c r="CG54" s="454"/>
      <c r="CH54" s="454"/>
      <c r="CI54" s="454"/>
      <c r="CJ54" s="454"/>
      <c r="CK54" s="454"/>
      <c r="CL54" s="454"/>
      <c r="CM54" s="454"/>
      <c r="CN54" s="454"/>
      <c r="CO54" s="454"/>
      <c r="CP54" s="454"/>
      <c r="CQ54" s="454"/>
      <c r="CR54" s="454"/>
      <c r="CS54" s="454"/>
      <c r="CT54" s="454"/>
      <c r="CU54" s="454"/>
      <c r="CV54" s="454"/>
      <c r="CW54" s="454"/>
      <c r="CX54" s="454"/>
      <c r="CY54" s="454"/>
      <c r="CZ54" s="454"/>
      <c r="DA54" s="454"/>
      <c r="DB54" s="454"/>
      <c r="DC54" s="454"/>
      <c r="DD54" s="454"/>
      <c r="DE54" s="454"/>
      <c r="DF54" s="454"/>
      <c r="DG54" s="454"/>
      <c r="DH54" s="454"/>
      <c r="DI54" s="454"/>
      <c r="DJ54" s="454"/>
    </row>
    <row r="55" spans="1:114" ht="13.5" customHeight="1">
      <c r="A55" s="454"/>
      <c r="B55" s="454"/>
      <c r="C55" s="454"/>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454"/>
      <c r="BP55" s="454"/>
      <c r="BQ55" s="454"/>
      <c r="BR55" s="454"/>
      <c r="BS55" s="454"/>
      <c r="BT55" s="454"/>
      <c r="BU55" s="454"/>
      <c r="BV55" s="454"/>
      <c r="BW55" s="454"/>
      <c r="BX55" s="454"/>
      <c r="BY55" s="454"/>
      <c r="BZ55" s="454"/>
      <c r="CA55" s="454"/>
      <c r="CB55" s="454"/>
      <c r="CC55" s="454"/>
      <c r="CD55" s="454"/>
      <c r="CE55" s="454"/>
      <c r="CF55" s="454"/>
      <c r="CG55" s="454"/>
      <c r="CH55" s="454"/>
      <c r="CI55" s="454"/>
      <c r="CJ55" s="454"/>
      <c r="CK55" s="454"/>
      <c r="CL55" s="454"/>
      <c r="CM55" s="454"/>
      <c r="CN55" s="454"/>
      <c r="CO55" s="454"/>
      <c r="CP55" s="454"/>
      <c r="CQ55" s="454"/>
      <c r="CR55" s="454"/>
      <c r="CS55" s="454"/>
      <c r="CT55" s="454"/>
      <c r="CU55" s="454"/>
      <c r="CV55" s="454"/>
      <c r="CW55" s="454"/>
      <c r="CX55" s="454"/>
      <c r="CY55" s="454"/>
      <c r="CZ55" s="454"/>
      <c r="DA55" s="454"/>
      <c r="DB55" s="454"/>
      <c r="DC55" s="454"/>
      <c r="DD55" s="454"/>
      <c r="DE55" s="454"/>
      <c r="DF55" s="454"/>
      <c r="DG55" s="454"/>
      <c r="DH55" s="454"/>
      <c r="DI55" s="454"/>
      <c r="DJ55" s="454"/>
    </row>
    <row r="56" spans="1:114" ht="13.5" customHeight="1">
      <c r="A56" s="454"/>
      <c r="B56" s="454"/>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c r="BZ56" s="454"/>
      <c r="CA56" s="454"/>
      <c r="CB56" s="454"/>
      <c r="CC56" s="454"/>
      <c r="CD56" s="454"/>
      <c r="CE56" s="454"/>
      <c r="CF56" s="454"/>
      <c r="CG56" s="454"/>
      <c r="CH56" s="454"/>
      <c r="CI56" s="454"/>
      <c r="CJ56" s="454"/>
      <c r="CK56" s="454"/>
      <c r="CL56" s="454"/>
      <c r="CM56" s="454"/>
      <c r="CN56" s="454"/>
      <c r="CO56" s="454"/>
      <c r="CP56" s="454"/>
      <c r="CQ56" s="454"/>
      <c r="CR56" s="454"/>
      <c r="CS56" s="454"/>
      <c r="CT56" s="454"/>
      <c r="CU56" s="454"/>
      <c r="CV56" s="454"/>
      <c r="CW56" s="454"/>
      <c r="CX56" s="454"/>
      <c r="CY56" s="454"/>
      <c r="CZ56" s="454"/>
      <c r="DA56" s="454"/>
      <c r="DB56" s="454"/>
      <c r="DC56" s="454"/>
      <c r="DD56" s="454"/>
      <c r="DE56" s="454"/>
      <c r="DF56" s="454"/>
      <c r="DG56" s="454"/>
      <c r="DH56" s="454"/>
      <c r="DI56" s="454"/>
      <c r="DJ56" s="454"/>
    </row>
    <row r="57" spans="1:114" ht="13.5" customHeight="1">
      <c r="A57" s="454"/>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c r="BY57" s="454"/>
      <c r="BZ57" s="454"/>
      <c r="CA57" s="454"/>
      <c r="CB57" s="454"/>
      <c r="CC57" s="454"/>
      <c r="CD57" s="454"/>
      <c r="CE57" s="454"/>
      <c r="CF57" s="454"/>
      <c r="CG57" s="454"/>
      <c r="CH57" s="454"/>
      <c r="CI57" s="454"/>
      <c r="CJ57" s="454"/>
      <c r="CK57" s="454"/>
      <c r="CL57" s="454"/>
      <c r="CM57" s="454"/>
      <c r="CN57" s="454"/>
      <c r="CO57" s="454"/>
      <c r="CP57" s="454"/>
      <c r="CQ57" s="454"/>
      <c r="CR57" s="454"/>
      <c r="CS57" s="454"/>
      <c r="CT57" s="454"/>
      <c r="CU57" s="454"/>
      <c r="CV57" s="454"/>
      <c r="CW57" s="454"/>
      <c r="CX57" s="454"/>
      <c r="CY57" s="454"/>
      <c r="CZ57" s="454"/>
      <c r="DA57" s="454"/>
      <c r="DB57" s="454"/>
      <c r="DC57" s="454"/>
      <c r="DD57" s="454"/>
      <c r="DE57" s="454"/>
      <c r="DF57" s="454"/>
      <c r="DG57" s="454"/>
      <c r="DH57" s="454"/>
      <c r="DI57" s="454"/>
      <c r="DJ57" s="454"/>
    </row>
    <row r="58" spans="1:114" ht="13.5" customHeight="1">
      <c r="A58" s="454"/>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454"/>
      <c r="BR58" s="454"/>
      <c r="BS58" s="454"/>
      <c r="BT58" s="454"/>
      <c r="BU58" s="454"/>
      <c r="BV58" s="454"/>
      <c r="BW58" s="454"/>
      <c r="BX58" s="454"/>
      <c r="BY58" s="454"/>
      <c r="BZ58" s="454"/>
      <c r="CA58" s="454"/>
      <c r="CB58" s="454"/>
      <c r="CC58" s="454"/>
      <c r="CD58" s="454"/>
      <c r="CE58" s="454"/>
      <c r="CF58" s="454"/>
      <c r="CG58" s="454"/>
      <c r="CH58" s="454"/>
      <c r="CI58" s="454"/>
      <c r="CJ58" s="454"/>
      <c r="CK58" s="454"/>
      <c r="CL58" s="454"/>
      <c r="CM58" s="454"/>
      <c r="CN58" s="454"/>
      <c r="CO58" s="454"/>
      <c r="CP58" s="454"/>
      <c r="CQ58" s="454"/>
      <c r="CR58" s="454"/>
      <c r="CS58" s="454"/>
      <c r="CT58" s="454"/>
      <c r="CU58" s="454"/>
      <c r="CV58" s="454"/>
      <c r="CW58" s="454"/>
      <c r="CX58" s="454"/>
      <c r="CY58" s="454"/>
      <c r="CZ58" s="454"/>
      <c r="DA58" s="454"/>
      <c r="DB58" s="454"/>
      <c r="DC58" s="454"/>
      <c r="DD58" s="454"/>
      <c r="DE58" s="454"/>
      <c r="DF58" s="454"/>
      <c r="DG58" s="454"/>
      <c r="DH58" s="454"/>
      <c r="DI58" s="454"/>
      <c r="DJ58" s="454"/>
    </row>
    <row r="59" spans="1:114" ht="13.5" customHeight="1">
      <c r="A59" s="454"/>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454"/>
      <c r="BR59" s="454"/>
      <c r="BS59" s="454"/>
      <c r="BT59" s="454"/>
      <c r="BU59" s="454"/>
      <c r="BV59" s="454"/>
      <c r="BW59" s="454"/>
      <c r="BX59" s="454"/>
      <c r="BY59" s="454"/>
      <c r="BZ59" s="454"/>
      <c r="CA59" s="454"/>
      <c r="CB59" s="454"/>
      <c r="CC59" s="454"/>
      <c r="CD59" s="454"/>
      <c r="CE59" s="454"/>
      <c r="CF59" s="454"/>
      <c r="CG59" s="454"/>
      <c r="CH59" s="454"/>
      <c r="CI59" s="454"/>
      <c r="CJ59" s="454"/>
      <c r="CK59" s="454"/>
      <c r="CL59" s="454"/>
      <c r="CM59" s="454"/>
      <c r="CN59" s="454"/>
      <c r="CO59" s="454"/>
      <c r="CP59" s="454"/>
      <c r="CQ59" s="454"/>
      <c r="CR59" s="454"/>
      <c r="CS59" s="454"/>
      <c r="CT59" s="454"/>
      <c r="CU59" s="454"/>
      <c r="CV59" s="454"/>
      <c r="CW59" s="454"/>
      <c r="CX59" s="454"/>
      <c r="CY59" s="454"/>
      <c r="CZ59" s="454"/>
      <c r="DA59" s="454"/>
      <c r="DB59" s="454"/>
      <c r="DC59" s="454"/>
      <c r="DD59" s="454"/>
      <c r="DE59" s="454"/>
      <c r="DF59" s="454"/>
      <c r="DG59" s="454"/>
      <c r="DH59" s="454"/>
      <c r="DI59" s="454"/>
      <c r="DJ59" s="454"/>
    </row>
    <row r="60" spans="1:114" ht="13.5" customHeight="1">
      <c r="A60" s="454"/>
      <c r="B60" s="454"/>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4"/>
      <c r="AY60" s="454"/>
      <c r="AZ60" s="454"/>
      <c r="BA60" s="454"/>
      <c r="BB60" s="454"/>
      <c r="BC60" s="454"/>
      <c r="BD60" s="454"/>
      <c r="BE60" s="454"/>
      <c r="BF60" s="454"/>
      <c r="BG60" s="454"/>
      <c r="BH60" s="454"/>
      <c r="BI60" s="454"/>
      <c r="BJ60" s="454"/>
      <c r="BK60" s="454"/>
      <c r="BL60" s="454"/>
      <c r="BM60" s="454"/>
      <c r="BN60" s="454"/>
      <c r="BO60" s="454"/>
      <c r="BP60" s="454"/>
      <c r="BQ60" s="454"/>
      <c r="BR60" s="454"/>
      <c r="BS60" s="454"/>
      <c r="BT60" s="454"/>
      <c r="BU60" s="454"/>
      <c r="BV60" s="454"/>
      <c r="BW60" s="454"/>
      <c r="BX60" s="454"/>
      <c r="BY60" s="454"/>
      <c r="BZ60" s="454"/>
      <c r="CA60" s="454"/>
      <c r="CB60" s="454"/>
      <c r="CC60" s="454"/>
      <c r="CD60" s="454"/>
      <c r="CE60" s="454"/>
      <c r="CF60" s="454"/>
      <c r="CG60" s="454"/>
      <c r="CH60" s="454"/>
      <c r="CI60" s="454"/>
      <c r="CJ60" s="454"/>
      <c r="CK60" s="454"/>
      <c r="CL60" s="454"/>
      <c r="CM60" s="454"/>
      <c r="CN60" s="454"/>
      <c r="CO60" s="454"/>
      <c r="CP60" s="454"/>
      <c r="CQ60" s="454"/>
      <c r="CR60" s="454"/>
      <c r="CS60" s="454"/>
      <c r="CT60" s="454"/>
      <c r="CU60" s="454"/>
      <c r="CV60" s="454"/>
      <c r="CW60" s="454"/>
      <c r="CX60" s="454"/>
      <c r="CY60" s="454"/>
      <c r="CZ60" s="454"/>
      <c r="DA60" s="454"/>
      <c r="DB60" s="454"/>
      <c r="DC60" s="454"/>
      <c r="DD60" s="454"/>
      <c r="DE60" s="454"/>
      <c r="DF60" s="454"/>
      <c r="DG60" s="454"/>
      <c r="DH60" s="454"/>
      <c r="DI60" s="454"/>
      <c r="DJ60" s="454"/>
    </row>
    <row r="61" spans="1:114" ht="13.5" customHeight="1">
      <c r="A61" s="454"/>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454"/>
      <c r="BE61" s="454"/>
      <c r="BF61" s="454"/>
      <c r="BG61" s="454"/>
      <c r="BH61" s="454"/>
      <c r="BI61" s="454"/>
      <c r="BJ61" s="454"/>
      <c r="BK61" s="454"/>
      <c r="BL61" s="454"/>
      <c r="BM61" s="454"/>
      <c r="BN61" s="454"/>
      <c r="BO61" s="454"/>
      <c r="BP61" s="454"/>
      <c r="BQ61" s="454"/>
      <c r="BR61" s="454"/>
      <c r="BS61" s="454"/>
      <c r="BT61" s="454"/>
      <c r="BU61" s="454"/>
      <c r="BV61" s="454"/>
      <c r="BW61" s="454"/>
      <c r="BX61" s="454"/>
      <c r="BY61" s="454"/>
      <c r="BZ61" s="454"/>
      <c r="CA61" s="454"/>
      <c r="CB61" s="454"/>
      <c r="CC61" s="454"/>
      <c r="CD61" s="454"/>
      <c r="CE61" s="454"/>
      <c r="CF61" s="454"/>
      <c r="CG61" s="454"/>
      <c r="CH61" s="454"/>
      <c r="CI61" s="454"/>
      <c r="CJ61" s="454"/>
      <c r="CK61" s="454"/>
      <c r="CL61" s="454"/>
      <c r="CM61" s="454"/>
      <c r="CN61" s="454"/>
      <c r="CO61" s="454"/>
      <c r="CP61" s="454"/>
      <c r="CQ61" s="454"/>
      <c r="CR61" s="454"/>
      <c r="CS61" s="454"/>
      <c r="CT61" s="454"/>
      <c r="CU61" s="454"/>
      <c r="CV61" s="454"/>
      <c r="CW61" s="454"/>
      <c r="CX61" s="454"/>
      <c r="CY61" s="454"/>
      <c r="CZ61" s="454"/>
      <c r="DA61" s="454"/>
      <c r="DB61" s="454"/>
      <c r="DC61" s="454"/>
      <c r="DD61" s="454"/>
      <c r="DE61" s="454"/>
      <c r="DF61" s="454"/>
      <c r="DG61" s="454"/>
      <c r="DH61" s="454"/>
      <c r="DI61" s="454"/>
      <c r="DJ61" s="454"/>
    </row>
    <row r="62" spans="1:114" ht="13.5" customHeight="1">
      <c r="A62" s="454"/>
      <c r="B62" s="454"/>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454"/>
      <c r="BA62" s="454"/>
      <c r="BB62" s="454"/>
      <c r="BC62" s="454"/>
      <c r="BD62" s="454"/>
      <c r="BE62" s="454"/>
      <c r="BF62" s="454"/>
      <c r="BG62" s="454"/>
      <c r="BH62" s="454"/>
      <c r="BI62" s="454"/>
      <c r="BJ62" s="454"/>
      <c r="BK62" s="454"/>
      <c r="BL62" s="454"/>
      <c r="BM62" s="454"/>
      <c r="BN62" s="454"/>
      <c r="BO62" s="454"/>
      <c r="BP62" s="454"/>
      <c r="BQ62" s="454"/>
      <c r="BR62" s="454"/>
      <c r="BS62" s="454"/>
      <c r="BT62" s="454"/>
      <c r="BU62" s="454"/>
      <c r="BV62" s="454"/>
      <c r="BW62" s="454"/>
      <c r="BX62" s="454"/>
      <c r="BY62" s="454"/>
      <c r="BZ62" s="454"/>
      <c r="CA62" s="454"/>
      <c r="CB62" s="454"/>
      <c r="CC62" s="454"/>
      <c r="CD62" s="454"/>
      <c r="CE62" s="454"/>
      <c r="CF62" s="454"/>
      <c r="CG62" s="454"/>
      <c r="CH62" s="454"/>
      <c r="CI62" s="454"/>
      <c r="CJ62" s="454"/>
      <c r="CK62" s="454"/>
      <c r="CL62" s="454"/>
      <c r="CM62" s="454"/>
      <c r="CN62" s="454"/>
      <c r="CO62" s="454"/>
      <c r="CP62" s="454"/>
      <c r="CQ62" s="454"/>
      <c r="CR62" s="454"/>
      <c r="CS62" s="454"/>
      <c r="CT62" s="454"/>
      <c r="CU62" s="454"/>
      <c r="CV62" s="454"/>
      <c r="CW62" s="454"/>
      <c r="CX62" s="454"/>
      <c r="CY62" s="454"/>
      <c r="CZ62" s="454"/>
      <c r="DA62" s="454"/>
      <c r="DB62" s="454"/>
      <c r="DC62" s="454"/>
      <c r="DD62" s="454"/>
      <c r="DE62" s="454"/>
      <c r="DF62" s="454"/>
      <c r="DG62" s="454"/>
      <c r="DH62" s="454"/>
      <c r="DI62" s="454"/>
      <c r="DJ62" s="454"/>
    </row>
    <row r="63" spans="1:114" ht="13.5" customHeight="1">
      <c r="A63" s="454"/>
      <c r="B63" s="454"/>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4"/>
      <c r="BR63" s="454"/>
      <c r="BS63" s="454"/>
      <c r="BT63" s="454"/>
      <c r="BU63" s="454"/>
      <c r="BV63" s="454"/>
      <c r="BW63" s="454"/>
      <c r="BX63" s="454"/>
      <c r="BY63" s="454"/>
      <c r="BZ63" s="454"/>
      <c r="CA63" s="454"/>
      <c r="CB63" s="454"/>
      <c r="CC63" s="454"/>
      <c r="CD63" s="454"/>
      <c r="CE63" s="454"/>
      <c r="CF63" s="454"/>
      <c r="CG63" s="454"/>
      <c r="CH63" s="454"/>
      <c r="CI63" s="454"/>
      <c r="CJ63" s="454"/>
      <c r="CK63" s="454"/>
      <c r="CL63" s="454"/>
      <c r="CM63" s="454"/>
      <c r="CN63" s="454"/>
      <c r="CO63" s="454"/>
      <c r="CP63" s="454"/>
      <c r="CQ63" s="454"/>
      <c r="CR63" s="454"/>
      <c r="CS63" s="454"/>
      <c r="CT63" s="454"/>
      <c r="CU63" s="454"/>
      <c r="CV63" s="454"/>
      <c r="CW63" s="454"/>
      <c r="CX63" s="454"/>
      <c r="CY63" s="454"/>
      <c r="CZ63" s="454"/>
      <c r="DA63" s="454"/>
      <c r="DB63" s="454"/>
      <c r="DC63" s="454"/>
      <c r="DD63" s="454"/>
      <c r="DE63" s="454"/>
      <c r="DF63" s="454"/>
      <c r="DG63" s="454"/>
      <c r="DH63" s="454"/>
      <c r="DI63" s="454"/>
      <c r="DJ63" s="454"/>
    </row>
    <row r="64" spans="1:114" ht="13.5" customHeight="1">
      <c r="A64" s="454"/>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c r="BT64" s="454"/>
      <c r="BU64" s="454"/>
      <c r="BV64" s="454"/>
      <c r="BW64" s="454"/>
      <c r="BX64" s="454"/>
      <c r="BY64" s="454"/>
      <c r="BZ64" s="454"/>
      <c r="CA64" s="454"/>
      <c r="CB64" s="454"/>
      <c r="CC64" s="454"/>
      <c r="CD64" s="454"/>
      <c r="CE64" s="454"/>
      <c r="CF64" s="454"/>
      <c r="CG64" s="454"/>
      <c r="CH64" s="454"/>
      <c r="CI64" s="454"/>
      <c r="CJ64" s="454"/>
      <c r="CK64" s="454"/>
      <c r="CL64" s="454"/>
      <c r="CM64" s="454"/>
      <c r="CN64" s="454"/>
      <c r="CO64" s="454"/>
      <c r="CP64" s="454"/>
      <c r="CQ64" s="454"/>
      <c r="CR64" s="454"/>
      <c r="CS64" s="454"/>
      <c r="CT64" s="454"/>
      <c r="CU64" s="454"/>
      <c r="CV64" s="454"/>
      <c r="CW64" s="454"/>
      <c r="CX64" s="454"/>
      <c r="CY64" s="454"/>
      <c r="CZ64" s="454"/>
      <c r="DA64" s="454"/>
      <c r="DB64" s="454"/>
      <c r="DC64" s="454"/>
      <c r="DD64" s="454"/>
      <c r="DE64" s="454"/>
      <c r="DF64" s="454"/>
      <c r="DG64" s="454"/>
      <c r="DH64" s="454"/>
      <c r="DI64" s="454"/>
      <c r="DJ64" s="454"/>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mergeCells count="396">
    <mergeCell ref="AI48:AJ50"/>
    <mergeCell ref="BB48:BC50"/>
    <mergeCell ref="BU48:BV50"/>
    <mergeCell ref="CN48:CO50"/>
    <mergeCell ref="AQ49:AY50"/>
    <mergeCell ref="BJ49:BR50"/>
    <mergeCell ref="CC49:CK50"/>
    <mergeCell ref="CV49:DD50"/>
    <mergeCell ref="B2:B11"/>
    <mergeCell ref="AI6:AJ16"/>
    <mergeCell ref="BB6:BC16"/>
    <mergeCell ref="BU6:BV16"/>
    <mergeCell ref="CN6:CO16"/>
    <mergeCell ref="AI23:AJ32"/>
    <mergeCell ref="BB23:BC32"/>
    <mergeCell ref="BU23:BV32"/>
    <mergeCell ref="CN23:CO32"/>
    <mergeCell ref="AI38:AJ47"/>
    <mergeCell ref="BB38:BC47"/>
    <mergeCell ref="BU38:BV47"/>
    <mergeCell ref="CN38:CO47"/>
    <mergeCell ref="CX20:CX21"/>
    <mergeCell ref="CY20:DD21"/>
    <mergeCell ref="D22:L23"/>
    <mergeCell ref="CV31:DD32"/>
    <mergeCell ref="AI33:AJ35"/>
    <mergeCell ref="BB33:BC35"/>
    <mergeCell ref="BU33:BV35"/>
    <mergeCell ref="CN33:CO35"/>
    <mergeCell ref="AQ34:AY35"/>
    <mergeCell ref="BJ34:BR35"/>
    <mergeCell ref="CC34:CK35"/>
    <mergeCell ref="CV34:DD35"/>
    <mergeCell ref="CV33:DD33"/>
    <mergeCell ref="AM34:AP34"/>
    <mergeCell ref="BF34:BI34"/>
    <mergeCell ref="BY34:CB34"/>
    <mergeCell ref="CR34:CU34"/>
    <mergeCell ref="AM35:AP35"/>
    <mergeCell ref="BF35:BI35"/>
    <mergeCell ref="BY35:CB35"/>
    <mergeCell ref="CR35:CU35"/>
    <mergeCell ref="AM31:AP31"/>
    <mergeCell ref="BF31:BI31"/>
    <mergeCell ref="BY31:CB31"/>
    <mergeCell ref="BF20:BK21"/>
    <mergeCell ref="BL20:BL21"/>
    <mergeCell ref="BM20:BR21"/>
    <mergeCell ref="BU20:BX21"/>
    <mergeCell ref="BY20:CD21"/>
    <mergeCell ref="CE20:CE21"/>
    <mergeCell ref="CF20:CK21"/>
    <mergeCell ref="CN20:CQ21"/>
    <mergeCell ref="CR20:CW21"/>
    <mergeCell ref="D17:L19"/>
    <mergeCell ref="AI17:AJ19"/>
    <mergeCell ref="BB17:BC19"/>
    <mergeCell ref="BU17:BV19"/>
    <mergeCell ref="CN17:CO19"/>
    <mergeCell ref="M18:V19"/>
    <mergeCell ref="Y18:AF19"/>
    <mergeCell ref="AQ18:AY19"/>
    <mergeCell ref="BJ18:BR19"/>
    <mergeCell ref="CC18:CK19"/>
    <mergeCell ref="CN51:CQ51"/>
    <mergeCell ref="CR51:CW51"/>
    <mergeCell ref="CY51:DD51"/>
    <mergeCell ref="AI3:AL4"/>
    <mergeCell ref="M8:V9"/>
    <mergeCell ref="AK8:AP9"/>
    <mergeCell ref="AQ8:AY9"/>
    <mergeCell ref="BD8:BI9"/>
    <mergeCell ref="BJ8:BR9"/>
    <mergeCell ref="BW8:CB9"/>
    <mergeCell ref="CC8:CK9"/>
    <mergeCell ref="CP8:CU9"/>
    <mergeCell ref="CV8:DD9"/>
    <mergeCell ref="AQ15:AY16"/>
    <mergeCell ref="BJ15:BR16"/>
    <mergeCell ref="CC15:CK16"/>
    <mergeCell ref="CV15:DD16"/>
    <mergeCell ref="CV18:DD19"/>
    <mergeCell ref="Y20:AF21"/>
    <mergeCell ref="AI20:AL21"/>
    <mergeCell ref="AM20:AR21"/>
    <mergeCell ref="AS20:AS21"/>
    <mergeCell ref="AT20:AY21"/>
    <mergeCell ref="BB20:BE21"/>
    <mergeCell ref="AI51:AL51"/>
    <mergeCell ref="AM51:AR51"/>
    <mergeCell ref="AT51:AY51"/>
    <mergeCell ref="BB51:BE51"/>
    <mergeCell ref="BF51:BK51"/>
    <mergeCell ref="BM51:BR51"/>
    <mergeCell ref="BU51:BX51"/>
    <mergeCell ref="BY51:CD51"/>
    <mergeCell ref="CF51:CK51"/>
    <mergeCell ref="CV48:DD48"/>
    <mergeCell ref="AM49:AP49"/>
    <mergeCell ref="BF49:BI49"/>
    <mergeCell ref="BY49:CB49"/>
    <mergeCell ref="CR49:CU49"/>
    <mergeCell ref="AM50:AP50"/>
    <mergeCell ref="BF50:BI50"/>
    <mergeCell ref="BY50:CB50"/>
    <mergeCell ref="CR50:CU50"/>
    <mergeCell ref="AK48:AP48"/>
    <mergeCell ref="AQ48:AY48"/>
    <mergeCell ref="BD48:BI48"/>
    <mergeCell ref="BJ48:BR48"/>
    <mergeCell ref="BW48:CB48"/>
    <mergeCell ref="CC48:CK48"/>
    <mergeCell ref="CP48:CU48"/>
    <mergeCell ref="AQ46:AY47"/>
    <mergeCell ref="BJ46:BR47"/>
    <mergeCell ref="CC46:CK47"/>
    <mergeCell ref="AK45:AP45"/>
    <mergeCell ref="AQ45:AY45"/>
    <mergeCell ref="BD45:BI45"/>
    <mergeCell ref="BJ45:BR45"/>
    <mergeCell ref="BW45:CB45"/>
    <mergeCell ref="CC45:CK45"/>
    <mergeCell ref="CP45:CU45"/>
    <mergeCell ref="CV45:DD45"/>
    <mergeCell ref="AM46:AP46"/>
    <mergeCell ref="BF46:BI46"/>
    <mergeCell ref="BY46:CB46"/>
    <mergeCell ref="CR46:CU46"/>
    <mergeCell ref="CV46:DD47"/>
    <mergeCell ref="AM47:AP47"/>
    <mergeCell ref="BF47:BI47"/>
    <mergeCell ref="BY47:CB47"/>
    <mergeCell ref="CR47:CU47"/>
    <mergeCell ref="AK43:AP43"/>
    <mergeCell ref="AQ43:AY43"/>
    <mergeCell ref="BD43:BI43"/>
    <mergeCell ref="BJ43:BR43"/>
    <mergeCell ref="BW43:CB43"/>
    <mergeCell ref="CC43:CK43"/>
    <mergeCell ref="CP43:CU43"/>
    <mergeCell ref="CV43:DD43"/>
    <mergeCell ref="AK44:AP44"/>
    <mergeCell ref="AQ44:AY44"/>
    <mergeCell ref="BD44:BI44"/>
    <mergeCell ref="BJ44:BR44"/>
    <mergeCell ref="BW44:CB44"/>
    <mergeCell ref="CC44:CK44"/>
    <mergeCell ref="CP44:CU44"/>
    <mergeCell ref="CV44:DD44"/>
    <mergeCell ref="AK41:AP41"/>
    <mergeCell ref="AQ41:AY41"/>
    <mergeCell ref="BD41:BI41"/>
    <mergeCell ref="BJ41:BR41"/>
    <mergeCell ref="BW41:CB41"/>
    <mergeCell ref="CC41:CK41"/>
    <mergeCell ref="CP41:CU41"/>
    <mergeCell ref="CV41:DD41"/>
    <mergeCell ref="AK42:AP42"/>
    <mergeCell ref="AQ42:AY42"/>
    <mergeCell ref="BD42:BI42"/>
    <mergeCell ref="BJ42:BR42"/>
    <mergeCell ref="BW42:CB42"/>
    <mergeCell ref="CC42:CK42"/>
    <mergeCell ref="CP42:CU42"/>
    <mergeCell ref="CV42:DD42"/>
    <mergeCell ref="AK39:AP39"/>
    <mergeCell ref="AQ39:AY39"/>
    <mergeCell ref="BD39:BI39"/>
    <mergeCell ref="BJ39:BR39"/>
    <mergeCell ref="BW39:CB39"/>
    <mergeCell ref="CC39:CK39"/>
    <mergeCell ref="CP39:CU39"/>
    <mergeCell ref="CV39:DD39"/>
    <mergeCell ref="AK40:AP40"/>
    <mergeCell ref="AQ40:AY40"/>
    <mergeCell ref="BD40:BI40"/>
    <mergeCell ref="BJ40:BR40"/>
    <mergeCell ref="BW40:CB40"/>
    <mergeCell ref="CC40:CK40"/>
    <mergeCell ref="CP40:CU40"/>
    <mergeCell ref="CV40:DD40"/>
    <mergeCell ref="CN36:CQ36"/>
    <mergeCell ref="CR36:CW36"/>
    <mergeCell ref="CY36:DD36"/>
    <mergeCell ref="AK38:AP38"/>
    <mergeCell ref="AQ38:AY38"/>
    <mergeCell ref="BD38:BI38"/>
    <mergeCell ref="BJ38:BR38"/>
    <mergeCell ref="BW38:CB38"/>
    <mergeCell ref="CC38:CK38"/>
    <mergeCell ref="CP38:CU38"/>
    <mergeCell ref="CV38:DD38"/>
    <mergeCell ref="AI36:AL36"/>
    <mergeCell ref="AM36:AR36"/>
    <mergeCell ref="AT36:AY36"/>
    <mergeCell ref="BB36:BE36"/>
    <mergeCell ref="BF36:BK36"/>
    <mergeCell ref="BM36:BR36"/>
    <mergeCell ref="BU36:BX36"/>
    <mergeCell ref="BY36:CD36"/>
    <mergeCell ref="CF36:CK36"/>
    <mergeCell ref="CR31:CU31"/>
    <mergeCell ref="AM32:AP32"/>
    <mergeCell ref="BF32:BI32"/>
    <mergeCell ref="BY32:CB32"/>
    <mergeCell ref="CR32:CU32"/>
    <mergeCell ref="AK33:AP33"/>
    <mergeCell ref="AQ33:AY33"/>
    <mergeCell ref="BD33:BI33"/>
    <mergeCell ref="BJ33:BR33"/>
    <mergeCell ref="BW33:CB33"/>
    <mergeCell ref="CC33:CK33"/>
    <mergeCell ref="CP33:CU33"/>
    <mergeCell ref="AQ31:AY32"/>
    <mergeCell ref="BJ31:BR32"/>
    <mergeCell ref="CC31:CK32"/>
    <mergeCell ref="AK29:AP29"/>
    <mergeCell ref="AQ29:AY29"/>
    <mergeCell ref="BD29:BI29"/>
    <mergeCell ref="BJ29:BR29"/>
    <mergeCell ref="BW29:CB29"/>
    <mergeCell ref="CC29:CK29"/>
    <mergeCell ref="CP29:CU29"/>
    <mergeCell ref="CV29:DD29"/>
    <mergeCell ref="AK30:AP30"/>
    <mergeCell ref="AQ30:AY30"/>
    <mergeCell ref="BD30:BI30"/>
    <mergeCell ref="BJ30:BR30"/>
    <mergeCell ref="BW30:CB30"/>
    <mergeCell ref="CC30:CK30"/>
    <mergeCell ref="CP30:CU30"/>
    <mergeCell ref="CV30:DD30"/>
    <mergeCell ref="AK27:AP27"/>
    <mergeCell ref="AQ27:AY27"/>
    <mergeCell ref="BD27:BI27"/>
    <mergeCell ref="BJ27:BR27"/>
    <mergeCell ref="BW27:CB27"/>
    <mergeCell ref="CC27:CK27"/>
    <mergeCell ref="CP27:CU27"/>
    <mergeCell ref="CV27:DD27"/>
    <mergeCell ref="AK28:AP28"/>
    <mergeCell ref="AQ28:AY28"/>
    <mergeCell ref="BD28:BI28"/>
    <mergeCell ref="BJ28:BR28"/>
    <mergeCell ref="BW28:CB28"/>
    <mergeCell ref="CC28:CK28"/>
    <mergeCell ref="CP28:CU28"/>
    <mergeCell ref="CV28:DD28"/>
    <mergeCell ref="AK25:AP25"/>
    <mergeCell ref="AQ25:AY25"/>
    <mergeCell ref="BD25:BI25"/>
    <mergeCell ref="BJ25:BR25"/>
    <mergeCell ref="BW25:CB25"/>
    <mergeCell ref="CC25:CK25"/>
    <mergeCell ref="CP25:CU25"/>
    <mergeCell ref="CV25:DD25"/>
    <mergeCell ref="AK26:AP26"/>
    <mergeCell ref="AQ26:AY26"/>
    <mergeCell ref="BD26:BI26"/>
    <mergeCell ref="BJ26:BR26"/>
    <mergeCell ref="BW26:CB26"/>
    <mergeCell ref="CC26:CK26"/>
    <mergeCell ref="CP26:CU26"/>
    <mergeCell ref="CV26:DD26"/>
    <mergeCell ref="CV23:DD23"/>
    <mergeCell ref="AK24:AP24"/>
    <mergeCell ref="AQ24:AY24"/>
    <mergeCell ref="BD24:BI24"/>
    <mergeCell ref="BJ24:BR24"/>
    <mergeCell ref="BW24:CB24"/>
    <mergeCell ref="CC24:CK24"/>
    <mergeCell ref="CP24:CU24"/>
    <mergeCell ref="CV24:DD24"/>
    <mergeCell ref="M22:V22"/>
    <mergeCell ref="M23:V23"/>
    <mergeCell ref="AK23:AP23"/>
    <mergeCell ref="AQ23:AY23"/>
    <mergeCell ref="BD23:BI23"/>
    <mergeCell ref="BJ23:BR23"/>
    <mergeCell ref="BW23:CB23"/>
    <mergeCell ref="CC23:CK23"/>
    <mergeCell ref="CP23:CU23"/>
    <mergeCell ref="CV17:DD17"/>
    <mergeCell ref="AM18:AP18"/>
    <mergeCell ref="BF18:BI18"/>
    <mergeCell ref="BY18:CB18"/>
    <mergeCell ref="CR18:CU18"/>
    <mergeCell ref="AM19:AP19"/>
    <mergeCell ref="BF19:BI19"/>
    <mergeCell ref="BY19:CB19"/>
    <mergeCell ref="CR19:CU19"/>
    <mergeCell ref="AM15:AP15"/>
    <mergeCell ref="BF15:BI15"/>
    <mergeCell ref="BY15:CB15"/>
    <mergeCell ref="CR15:CU15"/>
    <mergeCell ref="AM16:AP16"/>
    <mergeCell ref="BF16:BI16"/>
    <mergeCell ref="BY16:CB16"/>
    <mergeCell ref="CR16:CU16"/>
    <mergeCell ref="M17:V17"/>
    <mergeCell ref="AK17:AP17"/>
    <mergeCell ref="AQ17:AY17"/>
    <mergeCell ref="BD17:BI17"/>
    <mergeCell ref="BJ17:BR17"/>
    <mergeCell ref="BW17:CB17"/>
    <mergeCell ref="CC17:CK17"/>
    <mergeCell ref="CP17:CU17"/>
    <mergeCell ref="CV13:DD13"/>
    <mergeCell ref="F14:L14"/>
    <mergeCell ref="M14:V14"/>
    <mergeCell ref="AK14:AP14"/>
    <mergeCell ref="AQ14:AY14"/>
    <mergeCell ref="BD14:BI14"/>
    <mergeCell ref="BJ14:BR14"/>
    <mergeCell ref="BW14:CB14"/>
    <mergeCell ref="CC14:CK14"/>
    <mergeCell ref="CP14:CU14"/>
    <mergeCell ref="CV14:DD14"/>
    <mergeCell ref="D13:L13"/>
    <mergeCell ref="M13:V13"/>
    <mergeCell ref="AK13:AP13"/>
    <mergeCell ref="AQ13:AY13"/>
    <mergeCell ref="BD13:BI13"/>
    <mergeCell ref="BJ13:BR13"/>
    <mergeCell ref="BW13:CB13"/>
    <mergeCell ref="CC13:CK13"/>
    <mergeCell ref="CP13:CU13"/>
    <mergeCell ref="CV11:DD11"/>
    <mergeCell ref="F12:L12"/>
    <mergeCell ref="M12:V12"/>
    <mergeCell ref="AK12:AP12"/>
    <mergeCell ref="AQ12:AY12"/>
    <mergeCell ref="BD12:BI12"/>
    <mergeCell ref="BJ12:BR12"/>
    <mergeCell ref="BW12:CB12"/>
    <mergeCell ref="CC12:CK12"/>
    <mergeCell ref="CP12:CU12"/>
    <mergeCell ref="CV12:DD12"/>
    <mergeCell ref="D11:L11"/>
    <mergeCell ref="M11:V11"/>
    <mergeCell ref="AK11:AP11"/>
    <mergeCell ref="AQ11:AY11"/>
    <mergeCell ref="BD11:BI11"/>
    <mergeCell ref="BJ11:BR11"/>
    <mergeCell ref="BW11:CB11"/>
    <mergeCell ref="CC11:CK11"/>
    <mergeCell ref="CP11:CU11"/>
    <mergeCell ref="CV7:DD7"/>
    <mergeCell ref="D8:L8"/>
    <mergeCell ref="D9:L9"/>
    <mergeCell ref="D10:L10"/>
    <mergeCell ref="M10:V10"/>
    <mergeCell ref="AK10:AP10"/>
    <mergeCell ref="AQ10:AY10"/>
    <mergeCell ref="BD10:BI10"/>
    <mergeCell ref="BJ10:BR10"/>
    <mergeCell ref="BW10:CB10"/>
    <mergeCell ref="CC10:CK10"/>
    <mergeCell ref="CP10:CU10"/>
    <mergeCell ref="CV10:DD10"/>
    <mergeCell ref="D7:L7"/>
    <mergeCell ref="M7:V7"/>
    <mergeCell ref="AK7:AP7"/>
    <mergeCell ref="AQ7:AY7"/>
    <mergeCell ref="BD7:BI7"/>
    <mergeCell ref="BJ7:BR7"/>
    <mergeCell ref="BW7:CB7"/>
    <mergeCell ref="CC7:CK7"/>
    <mergeCell ref="CP7:CU7"/>
    <mergeCell ref="AO5:AT5"/>
    <mergeCell ref="BH5:BM5"/>
    <mergeCell ref="CA5:CF5"/>
    <mergeCell ref="CT5:CY5"/>
    <mergeCell ref="D6:L6"/>
    <mergeCell ref="M6:V6"/>
    <mergeCell ref="AK6:AP6"/>
    <mergeCell ref="AQ6:AY6"/>
    <mergeCell ref="BD6:BI6"/>
    <mergeCell ref="BJ6:BR6"/>
    <mergeCell ref="BW6:CB6"/>
    <mergeCell ref="CC6:CK6"/>
    <mergeCell ref="CP6:CU6"/>
    <mergeCell ref="CV6:DD6"/>
    <mergeCell ref="D2:DD2"/>
    <mergeCell ref="D3:L3"/>
    <mergeCell ref="M3:AF3"/>
    <mergeCell ref="AM3:AN3"/>
    <mergeCell ref="AO3:AQ3"/>
    <mergeCell ref="AS3:AT3"/>
    <mergeCell ref="AV3:AW3"/>
    <mergeCell ref="D4:L4"/>
    <mergeCell ref="M4:AF4"/>
    <mergeCell ref="AM4:AN4"/>
    <mergeCell ref="AO4:AQ4"/>
    <mergeCell ref="AS4:AT4"/>
    <mergeCell ref="AV4:AW4"/>
  </mergeCells>
  <phoneticPr fontId="3" type="Hiragana"/>
  <hyperlinks>
    <hyperlink ref="B2:B11" location="データ!A1" display="データ入力画面へ"/>
  </hyperlinks>
  <pageMargins left="0.7" right="0.50314960629921257" top="0.75" bottom="0.35629921259842523" header="0.3" footer="0.3"/>
  <pageSetup paperSize="8"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7"/>
  <sheetViews>
    <sheetView topLeftCell="A4" zoomScale="120" zoomScaleNormal="120" workbookViewId="0">
      <selection activeCell="AX5" sqref="AX5:BD5"/>
    </sheetView>
  </sheetViews>
  <sheetFormatPr defaultRowHeight="10.5"/>
  <cols>
    <col min="1" max="1" width="1.75" style="483" customWidth="1"/>
    <col min="2" max="57" width="2.25" style="483" customWidth="1"/>
    <col min="58" max="58" width="1" style="483" customWidth="1"/>
    <col min="59" max="59" width="3.875" style="483" customWidth="1"/>
    <col min="60" max="60" width="9" style="483" customWidth="1"/>
    <col min="61" max="16384" width="9" style="483"/>
  </cols>
  <sheetData>
    <row r="1" spans="1:61" ht="13.5" customHeight="1">
      <c r="A1" s="485"/>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row>
    <row r="2" spans="1:61" ht="18" customHeight="1">
      <c r="A2" s="485"/>
      <c r="B2" s="1975" t="s">
        <v>616</v>
      </c>
      <c r="C2" s="1975"/>
      <c r="D2" s="1975"/>
      <c r="E2" s="1975"/>
      <c r="F2" s="1975"/>
      <c r="G2" s="1975"/>
      <c r="H2" s="1975"/>
      <c r="I2" s="1975"/>
      <c r="J2" s="1975"/>
      <c r="K2" s="1975"/>
      <c r="L2" s="1975"/>
      <c r="M2" s="1975"/>
      <c r="N2" s="1975"/>
      <c r="O2" s="1975"/>
      <c r="P2" s="1975"/>
      <c r="Q2" s="1975"/>
      <c r="R2" s="1975"/>
      <c r="S2" s="1975"/>
      <c r="T2" s="1975"/>
      <c r="U2" s="1975"/>
      <c r="V2" s="1975"/>
      <c r="W2" s="1975"/>
      <c r="X2" s="1975"/>
      <c r="Y2" s="1975"/>
      <c r="Z2" s="1975"/>
      <c r="AA2" s="1975"/>
      <c r="AB2" s="1975"/>
      <c r="AC2" s="1975"/>
      <c r="AD2" s="1975"/>
      <c r="AE2" s="1975"/>
      <c r="AF2" s="1975"/>
      <c r="AG2" s="1975"/>
      <c r="AH2" s="1975"/>
      <c r="AI2" s="1975"/>
      <c r="AJ2" s="1975"/>
      <c r="AK2" s="1975"/>
      <c r="AL2" s="1975"/>
      <c r="AM2" s="1975"/>
      <c r="AN2" s="1975"/>
      <c r="AO2" s="1975"/>
      <c r="AP2" s="1975"/>
      <c r="AQ2" s="1975"/>
      <c r="AR2" s="1975"/>
      <c r="AS2" s="1975"/>
      <c r="AT2" s="1975"/>
      <c r="AU2" s="1975"/>
      <c r="AV2" s="1975"/>
      <c r="AW2" s="1975"/>
      <c r="AX2" s="1975"/>
      <c r="AY2" s="1975"/>
      <c r="AZ2" s="1975"/>
      <c r="BA2" s="1975"/>
      <c r="BB2" s="1975"/>
      <c r="BC2" s="1975"/>
      <c r="BD2" s="1975"/>
      <c r="BE2" s="457"/>
      <c r="BF2" s="485"/>
      <c r="BG2" s="485"/>
      <c r="BH2" s="485"/>
      <c r="BI2" s="485"/>
    </row>
    <row r="3" spans="1:61" ht="12" customHeight="1">
      <c r="A3" s="485"/>
      <c r="B3" s="487"/>
      <c r="C3" s="487"/>
      <c r="D3" s="487"/>
      <c r="E3" s="487"/>
      <c r="F3" s="487"/>
      <c r="G3" s="487"/>
      <c r="H3" s="487"/>
      <c r="I3" s="487"/>
      <c r="J3" s="487"/>
      <c r="K3" s="487"/>
      <c r="L3" s="487"/>
      <c r="M3" s="487"/>
      <c r="N3" s="487"/>
      <c r="O3" s="487"/>
      <c r="P3" s="487"/>
      <c r="Q3" s="487"/>
      <c r="R3" s="487"/>
      <c r="S3" s="487"/>
      <c r="T3" s="487"/>
      <c r="U3" s="487"/>
      <c r="V3" s="487"/>
      <c r="W3" s="487"/>
      <c r="X3" s="487"/>
      <c r="Y3" s="487"/>
      <c r="Z3" s="455"/>
      <c r="AA3" s="455" t="s">
        <v>402</v>
      </c>
      <c r="AB3" s="1933"/>
      <c r="AC3" s="1933"/>
      <c r="AD3" s="1933"/>
      <c r="AE3" s="455" t="s">
        <v>170</v>
      </c>
      <c r="AF3" s="1933"/>
      <c r="AG3" s="1933"/>
      <c r="AH3" s="455" t="s">
        <v>838</v>
      </c>
      <c r="AI3" s="1933"/>
      <c r="AJ3" s="1933"/>
      <c r="AK3" s="1976" t="s">
        <v>874</v>
      </c>
      <c r="AL3" s="1976"/>
      <c r="AM3" s="1976"/>
      <c r="AN3" s="487"/>
      <c r="AO3" s="487"/>
      <c r="AP3" s="487"/>
      <c r="AQ3" s="487"/>
      <c r="AR3" s="487"/>
      <c r="AS3" s="487"/>
      <c r="AT3" s="487"/>
      <c r="AU3" s="1980" t="s">
        <v>741</v>
      </c>
      <c r="AV3" s="1901"/>
      <c r="AW3" s="1901"/>
      <c r="AX3" s="1901"/>
      <c r="AY3" s="1988"/>
      <c r="AZ3" s="1988"/>
      <c r="BA3" s="1988"/>
      <c r="BB3" s="1988"/>
      <c r="BC3" s="1988"/>
      <c r="BD3" s="1988"/>
      <c r="BE3" s="457"/>
      <c r="BF3" s="485"/>
      <c r="BG3" s="2003" t="s">
        <v>102</v>
      </c>
      <c r="BH3" s="485"/>
      <c r="BI3" s="485"/>
    </row>
    <row r="4" spans="1:61" ht="12" customHeight="1">
      <c r="A4" s="485"/>
      <c r="B4" s="488" t="s">
        <v>89</v>
      </c>
      <c r="C4" s="487"/>
      <c r="D4" s="457"/>
      <c r="E4" s="487"/>
      <c r="F4" s="487"/>
      <c r="G4" s="487"/>
      <c r="H4" s="487"/>
      <c r="I4" s="487"/>
      <c r="J4" s="487"/>
      <c r="K4" s="487"/>
      <c r="L4" s="487"/>
      <c r="M4" s="487"/>
      <c r="N4" s="487"/>
      <c r="O4" s="487"/>
      <c r="P4" s="487"/>
      <c r="Q4" s="487"/>
      <c r="R4" s="487"/>
      <c r="S4" s="487"/>
      <c r="T4" s="487"/>
      <c r="U4" s="487"/>
      <c r="V4" s="487"/>
      <c r="W4" s="487"/>
      <c r="X4" s="487"/>
      <c r="Y4" s="487"/>
      <c r="Z4" s="455"/>
      <c r="AA4" s="455"/>
      <c r="AB4" s="455"/>
      <c r="AC4" s="455"/>
      <c r="AD4" s="455"/>
      <c r="AE4" s="455"/>
      <c r="AF4" s="455"/>
      <c r="AG4" s="455"/>
      <c r="AH4" s="455"/>
      <c r="AI4" s="455"/>
      <c r="AJ4" s="455"/>
      <c r="AK4" s="487"/>
      <c r="AL4" s="487"/>
      <c r="AM4" s="487"/>
      <c r="AN4" s="487"/>
      <c r="AO4" s="487"/>
      <c r="AP4" s="487"/>
      <c r="AQ4" s="487"/>
      <c r="AR4" s="487"/>
      <c r="AS4" s="487"/>
      <c r="AT4" s="487"/>
      <c r="AU4" s="1901"/>
      <c r="AV4" s="1901"/>
      <c r="AW4" s="1901"/>
      <c r="AX4" s="1901"/>
      <c r="AY4" s="1988"/>
      <c r="AZ4" s="1988"/>
      <c r="BA4" s="1988"/>
      <c r="BB4" s="1988"/>
      <c r="BC4" s="1988"/>
      <c r="BD4" s="1988"/>
      <c r="BE4" s="457"/>
      <c r="BF4" s="485"/>
      <c r="BG4" s="2004"/>
      <c r="BH4" s="485"/>
      <c r="BI4" s="485"/>
    </row>
    <row r="5" spans="1:61" ht="12" customHeight="1">
      <c r="A5" s="485"/>
      <c r="B5" s="487"/>
      <c r="C5" s="1933" t="s">
        <v>490</v>
      </c>
      <c r="D5" s="1933"/>
      <c r="E5" s="1933"/>
      <c r="F5" s="1977"/>
      <c r="G5" s="1977"/>
      <c r="H5" s="1977"/>
      <c r="I5" s="1977"/>
      <c r="J5" s="1977"/>
      <c r="K5" s="1977"/>
      <c r="L5" s="1977"/>
      <c r="M5" s="1977"/>
      <c r="N5" s="1977"/>
      <c r="O5" s="1977"/>
      <c r="P5" s="487"/>
      <c r="Q5" s="487"/>
      <c r="R5" s="1989" t="s">
        <v>878</v>
      </c>
      <c r="S5" s="1989"/>
      <c r="T5" s="1989"/>
      <c r="U5" s="1989"/>
      <c r="V5" s="1989"/>
      <c r="W5" s="1989"/>
      <c r="X5" s="1989"/>
      <c r="Y5" s="1989"/>
      <c r="Z5" s="1989"/>
      <c r="AA5" s="499"/>
      <c r="AB5" s="500"/>
      <c r="AC5" s="500"/>
      <c r="AD5" s="487"/>
      <c r="AE5" s="487"/>
      <c r="AF5" s="487"/>
      <c r="AG5" s="487"/>
      <c r="AH5" s="487"/>
      <c r="AI5" s="487"/>
      <c r="AJ5" s="487"/>
      <c r="AK5" s="487"/>
      <c r="AL5" s="487"/>
      <c r="AM5" s="487"/>
      <c r="AN5" s="487"/>
      <c r="AO5" s="487"/>
      <c r="AP5" s="487"/>
      <c r="AQ5" s="487"/>
      <c r="AR5" s="487"/>
      <c r="AS5" s="487"/>
      <c r="AT5" s="487"/>
      <c r="AU5" s="1966" t="s">
        <v>876</v>
      </c>
      <c r="AV5" s="1966"/>
      <c r="AW5" s="1966"/>
      <c r="AX5" s="1978"/>
      <c r="AY5" s="1978"/>
      <c r="AZ5" s="1978"/>
      <c r="BA5" s="1978"/>
      <c r="BB5" s="1978"/>
      <c r="BC5" s="1978"/>
      <c r="BD5" s="1978"/>
      <c r="BE5" s="457"/>
      <c r="BF5" s="485"/>
      <c r="BG5" s="2004"/>
      <c r="BH5" s="485"/>
      <c r="BI5" s="485"/>
    </row>
    <row r="6" spans="1:61" ht="12" customHeight="1">
      <c r="A6" s="485"/>
      <c r="B6" s="487"/>
      <c r="C6" s="1933" t="s">
        <v>877</v>
      </c>
      <c r="D6" s="1933"/>
      <c r="E6" s="1933"/>
      <c r="F6" s="1977"/>
      <c r="G6" s="1977"/>
      <c r="H6" s="1977"/>
      <c r="I6" s="1977"/>
      <c r="J6" s="1977"/>
      <c r="K6" s="1977"/>
      <c r="L6" s="1977"/>
      <c r="M6" s="1977"/>
      <c r="N6" s="1977"/>
      <c r="O6" s="1977"/>
      <c r="P6" s="487"/>
      <c r="Q6" s="487"/>
      <c r="R6" s="1989"/>
      <c r="S6" s="1989"/>
      <c r="T6" s="1989"/>
      <c r="U6" s="1989"/>
      <c r="V6" s="1989"/>
      <c r="W6" s="1989"/>
      <c r="X6" s="1989"/>
      <c r="Y6" s="1989"/>
      <c r="Z6" s="1989"/>
      <c r="AA6" s="499"/>
      <c r="AB6" s="500"/>
      <c r="AC6" s="500"/>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57"/>
      <c r="BF6" s="485"/>
      <c r="BG6" s="2004"/>
      <c r="BH6" s="485"/>
      <c r="BI6" s="485"/>
    </row>
    <row r="7" spans="1:61" ht="12" customHeight="1">
      <c r="A7" s="485"/>
      <c r="B7" s="457"/>
      <c r="C7" s="457"/>
      <c r="D7" s="457"/>
      <c r="E7" s="457"/>
      <c r="F7" s="457"/>
      <c r="G7" s="457"/>
      <c r="H7" s="457"/>
      <c r="I7" s="457"/>
      <c r="J7" s="457"/>
      <c r="K7" s="457"/>
      <c r="L7" s="457"/>
      <c r="M7" s="457"/>
      <c r="N7" s="457"/>
      <c r="O7" s="457"/>
      <c r="P7" s="457"/>
      <c r="Q7" s="457"/>
      <c r="R7" s="1989"/>
      <c r="S7" s="1989"/>
      <c r="T7" s="1989"/>
      <c r="U7" s="1989"/>
      <c r="V7" s="1989"/>
      <c r="W7" s="1989"/>
      <c r="X7" s="1989"/>
      <c r="Y7" s="1989"/>
      <c r="Z7" s="1989"/>
      <c r="AA7" s="500"/>
      <c r="AB7" s="457"/>
      <c r="AC7" s="1979" t="s">
        <v>880</v>
      </c>
      <c r="AD7" s="1979"/>
      <c r="AE7" s="1979"/>
      <c r="AF7" s="1979"/>
      <c r="AG7" s="1990"/>
      <c r="AH7" s="1990"/>
      <c r="AI7" s="1990"/>
      <c r="AJ7" s="1990"/>
      <c r="AK7" s="1990"/>
      <c r="AL7" s="1990"/>
      <c r="AM7" s="1990"/>
      <c r="AN7" s="1990"/>
      <c r="AO7" s="1990"/>
      <c r="AP7" s="457"/>
      <c r="AQ7" s="457"/>
      <c r="AR7" s="1979" t="s">
        <v>541</v>
      </c>
      <c r="AS7" s="1979"/>
      <c r="AT7" s="1979"/>
      <c r="AU7" s="1979"/>
      <c r="AV7" s="1990"/>
      <c r="AW7" s="1990"/>
      <c r="AX7" s="1990"/>
      <c r="AY7" s="1990"/>
      <c r="AZ7" s="1990"/>
      <c r="BA7" s="1990"/>
      <c r="BB7" s="1990"/>
      <c r="BC7" s="1990"/>
      <c r="BD7" s="1990"/>
      <c r="BE7" s="457"/>
      <c r="BF7" s="485"/>
      <c r="BG7" s="2004"/>
      <c r="BH7" s="485"/>
      <c r="BI7" s="485"/>
    </row>
    <row r="8" spans="1:61" ht="12" customHeight="1">
      <c r="A8" s="485"/>
      <c r="B8" s="457"/>
      <c r="C8" s="457"/>
      <c r="D8" s="457"/>
      <c r="E8" s="457"/>
      <c r="F8" s="457"/>
      <c r="G8" s="457"/>
      <c r="H8" s="457"/>
      <c r="I8" s="457"/>
      <c r="J8" s="457"/>
      <c r="K8" s="457"/>
      <c r="L8" s="457"/>
      <c r="M8" s="457"/>
      <c r="N8" s="457"/>
      <c r="O8" s="457"/>
      <c r="P8" s="457"/>
      <c r="Q8" s="457"/>
      <c r="R8" s="1989"/>
      <c r="S8" s="1989"/>
      <c r="T8" s="1989"/>
      <c r="U8" s="1989"/>
      <c r="V8" s="1989"/>
      <c r="W8" s="1989"/>
      <c r="X8" s="1989"/>
      <c r="Y8" s="1989"/>
      <c r="Z8" s="1989"/>
      <c r="AA8" s="501"/>
      <c r="AB8" s="457"/>
      <c r="AC8" s="1979" t="s">
        <v>132</v>
      </c>
      <c r="AD8" s="1979"/>
      <c r="AE8" s="1979"/>
      <c r="AF8" s="1979"/>
      <c r="AG8" s="1991"/>
      <c r="AH8" s="1991"/>
      <c r="AI8" s="1991"/>
      <c r="AJ8" s="1991"/>
      <c r="AK8" s="1991"/>
      <c r="AL8" s="1991"/>
      <c r="AM8" s="1991"/>
      <c r="AN8" s="1991"/>
      <c r="AO8" s="1991"/>
      <c r="AP8" s="457"/>
      <c r="AQ8" s="457"/>
      <c r="AR8" s="1979" t="s">
        <v>132</v>
      </c>
      <c r="AS8" s="1979"/>
      <c r="AT8" s="1979"/>
      <c r="AU8" s="1979"/>
      <c r="AV8" s="1991"/>
      <c r="AW8" s="1991"/>
      <c r="AX8" s="1991"/>
      <c r="AY8" s="1991"/>
      <c r="AZ8" s="1991"/>
      <c r="BA8" s="1991"/>
      <c r="BB8" s="1991"/>
      <c r="BC8" s="1991"/>
      <c r="BD8" s="1991"/>
      <c r="BE8" s="457"/>
      <c r="BF8" s="485"/>
      <c r="BG8" s="2004"/>
      <c r="BH8" s="485"/>
      <c r="BI8" s="485"/>
    </row>
    <row r="9" spans="1:61" ht="6.75" customHeight="1">
      <c r="A9" s="485"/>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85"/>
      <c r="BG9" s="2004"/>
      <c r="BH9" s="485"/>
      <c r="BI9" s="485"/>
    </row>
    <row r="10" spans="1:61" ht="13.5" customHeight="1">
      <c r="A10" s="485"/>
      <c r="B10" s="1992" t="s">
        <v>411</v>
      </c>
      <c r="C10" s="1901" t="s">
        <v>114</v>
      </c>
      <c r="D10" s="1901"/>
      <c r="E10" s="1901"/>
      <c r="F10" s="1901"/>
      <c r="G10" s="1901"/>
      <c r="H10" s="1901"/>
      <c r="I10" s="1901"/>
      <c r="J10" s="1995" t="s">
        <v>34</v>
      </c>
      <c r="K10" s="1995"/>
      <c r="L10" s="1995"/>
      <c r="M10" s="1901" t="s">
        <v>158</v>
      </c>
      <c r="N10" s="1901"/>
      <c r="O10" s="1965" t="s">
        <v>131</v>
      </c>
      <c r="P10" s="1966"/>
      <c r="Q10" s="1966"/>
      <c r="R10" s="1966"/>
      <c r="S10" s="1966"/>
      <c r="T10" s="1967"/>
      <c r="U10" s="1901" t="s">
        <v>444</v>
      </c>
      <c r="V10" s="1901"/>
      <c r="W10" s="1901"/>
      <c r="X10" s="1901"/>
      <c r="Y10" s="1901"/>
      <c r="Z10" s="1901"/>
      <c r="AA10" s="1901"/>
      <c r="AB10" s="1901"/>
      <c r="AC10" s="1901"/>
      <c r="AD10" s="1901"/>
      <c r="AE10" s="1980" t="s">
        <v>381</v>
      </c>
      <c r="AF10" s="1901"/>
      <c r="AG10" s="1901"/>
      <c r="AH10" s="1901"/>
      <c r="AI10" s="1901"/>
      <c r="AJ10" s="1901" t="s">
        <v>871</v>
      </c>
      <c r="AK10" s="1901"/>
      <c r="AL10" s="1901"/>
      <c r="AM10" s="1901"/>
      <c r="AN10" s="1901"/>
      <c r="AO10" s="1901"/>
      <c r="AP10" s="1901"/>
      <c r="AQ10" s="1901"/>
      <c r="AR10" s="1901"/>
      <c r="AS10" s="1901"/>
      <c r="AT10" s="1901"/>
      <c r="AU10" s="1901"/>
      <c r="AV10" s="1901"/>
      <c r="AW10" s="1901"/>
      <c r="AX10" s="1901"/>
      <c r="AY10" s="1901" t="s">
        <v>633</v>
      </c>
      <c r="AZ10" s="1901"/>
      <c r="BA10" s="1901"/>
      <c r="BB10" s="1901"/>
      <c r="BC10" s="1901"/>
      <c r="BD10" s="1901"/>
      <c r="BE10" s="457"/>
      <c r="BF10" s="485"/>
      <c r="BG10" s="2004"/>
      <c r="BH10" s="485"/>
      <c r="BI10" s="485"/>
    </row>
    <row r="11" spans="1:61" ht="7.5" customHeight="1">
      <c r="A11" s="485"/>
      <c r="B11" s="1993"/>
      <c r="C11" s="1901" t="s">
        <v>866</v>
      </c>
      <c r="D11" s="1901"/>
      <c r="E11" s="1901"/>
      <c r="F11" s="1901"/>
      <c r="G11" s="1901"/>
      <c r="H11" s="1901"/>
      <c r="I11" s="1901"/>
      <c r="J11" s="1995"/>
      <c r="K11" s="1995"/>
      <c r="L11" s="1995"/>
      <c r="M11" s="1901"/>
      <c r="N11" s="1901"/>
      <c r="O11" s="1935"/>
      <c r="P11" s="1936"/>
      <c r="Q11" s="1936"/>
      <c r="R11" s="1936"/>
      <c r="S11" s="1936"/>
      <c r="T11" s="1937"/>
      <c r="U11" s="1901" t="s">
        <v>868</v>
      </c>
      <c r="V11" s="1901"/>
      <c r="W11" s="1901"/>
      <c r="X11" s="1901"/>
      <c r="Y11" s="1901"/>
      <c r="Z11" s="1901"/>
      <c r="AA11" s="1901"/>
      <c r="AB11" s="1901"/>
      <c r="AC11" s="1901"/>
      <c r="AD11" s="1901"/>
      <c r="AE11" s="1901"/>
      <c r="AF11" s="1901"/>
      <c r="AG11" s="1901"/>
      <c r="AH11" s="1901"/>
      <c r="AI11" s="1901"/>
      <c r="AJ11" s="1901"/>
      <c r="AK11" s="1901"/>
      <c r="AL11" s="1901"/>
      <c r="AM11" s="1901"/>
      <c r="AN11" s="1901"/>
      <c r="AO11" s="1901"/>
      <c r="AP11" s="1901"/>
      <c r="AQ11" s="1901"/>
      <c r="AR11" s="1901"/>
      <c r="AS11" s="1901"/>
      <c r="AT11" s="1901"/>
      <c r="AU11" s="1901"/>
      <c r="AV11" s="1901"/>
      <c r="AW11" s="1901"/>
      <c r="AX11" s="1901"/>
      <c r="AY11" s="1901"/>
      <c r="AZ11" s="1901"/>
      <c r="BA11" s="1901"/>
      <c r="BB11" s="1901"/>
      <c r="BC11" s="1901"/>
      <c r="BD11" s="1901"/>
      <c r="BE11" s="457"/>
      <c r="BF11" s="485"/>
      <c r="BG11" s="2005"/>
      <c r="BH11" s="485"/>
      <c r="BI11" s="485"/>
    </row>
    <row r="12" spans="1:61" ht="7.5" customHeight="1">
      <c r="A12" s="485"/>
      <c r="B12" s="1993"/>
      <c r="C12" s="1901"/>
      <c r="D12" s="1901"/>
      <c r="E12" s="1901"/>
      <c r="F12" s="1901"/>
      <c r="G12" s="1901"/>
      <c r="H12" s="1901"/>
      <c r="I12" s="1901"/>
      <c r="J12" s="1995"/>
      <c r="K12" s="1995"/>
      <c r="L12" s="1995"/>
      <c r="M12" s="1901"/>
      <c r="N12" s="1901"/>
      <c r="O12" s="1965" t="s">
        <v>867</v>
      </c>
      <c r="P12" s="1966"/>
      <c r="Q12" s="1966"/>
      <c r="R12" s="1966"/>
      <c r="S12" s="1966"/>
      <c r="T12" s="1967"/>
      <c r="U12" s="1901"/>
      <c r="V12" s="1901"/>
      <c r="W12" s="1901"/>
      <c r="X12" s="1901"/>
      <c r="Y12" s="1901"/>
      <c r="Z12" s="1901"/>
      <c r="AA12" s="1901"/>
      <c r="AB12" s="1901"/>
      <c r="AC12" s="1901"/>
      <c r="AD12" s="1901"/>
      <c r="AE12" s="1980" t="s">
        <v>870</v>
      </c>
      <c r="AF12" s="1901"/>
      <c r="AG12" s="1901"/>
      <c r="AH12" s="1901"/>
      <c r="AI12" s="1901"/>
      <c r="AJ12" s="1980" t="s">
        <v>372</v>
      </c>
      <c r="AK12" s="1901"/>
      <c r="AL12" s="1901"/>
      <c r="AM12" s="1901"/>
      <c r="AN12" s="1901"/>
      <c r="AO12" s="1901" t="s">
        <v>326</v>
      </c>
      <c r="AP12" s="1901"/>
      <c r="AQ12" s="1901"/>
      <c r="AR12" s="1901"/>
      <c r="AS12" s="1901"/>
      <c r="AT12" s="1901" t="s">
        <v>843</v>
      </c>
      <c r="AU12" s="1901"/>
      <c r="AV12" s="1901"/>
      <c r="AW12" s="1901"/>
      <c r="AX12" s="1901"/>
      <c r="AY12" s="1980" t="s">
        <v>872</v>
      </c>
      <c r="AZ12" s="1901"/>
      <c r="BA12" s="1901"/>
      <c r="BB12" s="1901"/>
      <c r="BC12" s="1901"/>
      <c r="BD12" s="1901"/>
      <c r="BE12" s="457"/>
      <c r="BF12" s="485"/>
      <c r="BG12" s="485"/>
      <c r="BH12" s="485"/>
      <c r="BI12" s="485"/>
    </row>
    <row r="13" spans="1:61" ht="13.5" customHeight="1">
      <c r="A13" s="485"/>
      <c r="B13" s="1994"/>
      <c r="C13" s="1980" t="s">
        <v>542</v>
      </c>
      <c r="D13" s="1980"/>
      <c r="E13" s="1980"/>
      <c r="F13" s="1980"/>
      <c r="G13" s="1980"/>
      <c r="H13" s="1980"/>
      <c r="I13" s="1980"/>
      <c r="J13" s="1995"/>
      <c r="K13" s="1995"/>
      <c r="L13" s="1995"/>
      <c r="M13" s="1901"/>
      <c r="N13" s="1901"/>
      <c r="O13" s="1935"/>
      <c r="P13" s="1936"/>
      <c r="Q13" s="1936"/>
      <c r="R13" s="1936"/>
      <c r="S13" s="1936"/>
      <c r="T13" s="1937"/>
      <c r="U13" s="1901" t="s">
        <v>869</v>
      </c>
      <c r="V13" s="1901"/>
      <c r="W13" s="1901"/>
      <c r="X13" s="1901"/>
      <c r="Y13" s="1901"/>
      <c r="Z13" s="1901"/>
      <c r="AA13" s="1901"/>
      <c r="AB13" s="1901"/>
      <c r="AC13" s="1901"/>
      <c r="AD13" s="1901"/>
      <c r="AE13" s="1901"/>
      <c r="AF13" s="1901"/>
      <c r="AG13" s="1901"/>
      <c r="AH13" s="1901"/>
      <c r="AI13" s="1901"/>
      <c r="AJ13" s="1901"/>
      <c r="AK13" s="1901"/>
      <c r="AL13" s="1901"/>
      <c r="AM13" s="1901"/>
      <c r="AN13" s="1901"/>
      <c r="AO13" s="1901"/>
      <c r="AP13" s="1901"/>
      <c r="AQ13" s="1901"/>
      <c r="AR13" s="1901"/>
      <c r="AS13" s="1901"/>
      <c r="AT13" s="1901"/>
      <c r="AU13" s="1901"/>
      <c r="AV13" s="1901"/>
      <c r="AW13" s="1901"/>
      <c r="AX13" s="1901"/>
      <c r="AY13" s="1901"/>
      <c r="AZ13" s="1901"/>
      <c r="BA13" s="1901"/>
      <c r="BB13" s="1901"/>
      <c r="BC13" s="1901"/>
      <c r="BD13" s="1901"/>
      <c r="BE13" s="457"/>
      <c r="BF13" s="485"/>
      <c r="BG13" s="485"/>
      <c r="BH13" s="485"/>
      <c r="BI13" s="485"/>
    </row>
    <row r="14" spans="1:61" ht="12" customHeight="1">
      <c r="A14" s="485"/>
      <c r="B14" s="1997"/>
      <c r="C14" s="1981"/>
      <c r="D14" s="1981"/>
      <c r="E14" s="1981"/>
      <c r="F14" s="1981"/>
      <c r="G14" s="1981"/>
      <c r="H14" s="1981"/>
      <c r="I14" s="1981"/>
      <c r="J14" s="1981"/>
      <c r="K14" s="1981"/>
      <c r="L14" s="1981"/>
      <c r="M14" s="1982"/>
      <c r="N14" s="1982"/>
      <c r="O14" s="1983"/>
      <c r="P14" s="1983"/>
      <c r="Q14" s="1983"/>
      <c r="R14" s="1983"/>
      <c r="S14" s="1983"/>
      <c r="T14" s="1983"/>
      <c r="U14" s="1981"/>
      <c r="V14" s="1981"/>
      <c r="W14" s="1981"/>
      <c r="X14" s="1981"/>
      <c r="Y14" s="1981"/>
      <c r="Z14" s="1986"/>
      <c r="AA14" s="1986"/>
      <c r="AB14" s="1986"/>
      <c r="AC14" s="1986"/>
      <c r="AD14" s="1986"/>
      <c r="AE14" s="1981"/>
      <c r="AF14" s="1981"/>
      <c r="AG14" s="1981"/>
      <c r="AH14" s="1981"/>
      <c r="AI14" s="1981"/>
      <c r="AJ14" s="1982"/>
      <c r="AK14" s="1982"/>
      <c r="AL14" s="1982"/>
      <c r="AM14" s="1982"/>
      <c r="AN14" s="1982"/>
      <c r="AO14" s="1982"/>
      <c r="AP14" s="1982"/>
      <c r="AQ14" s="1982"/>
      <c r="AR14" s="1982"/>
      <c r="AS14" s="1982"/>
      <c r="AT14" s="1982"/>
      <c r="AU14" s="1982"/>
      <c r="AV14" s="1982"/>
      <c r="AW14" s="1982"/>
      <c r="AX14" s="1982"/>
      <c r="AY14" s="2000"/>
      <c r="AZ14" s="2000"/>
      <c r="BA14" s="2000"/>
      <c r="BB14" s="2000"/>
      <c r="BC14" s="2000"/>
      <c r="BD14" s="2000"/>
      <c r="BE14" s="457"/>
      <c r="BF14" s="485"/>
      <c r="BG14" s="485"/>
      <c r="BH14" s="485"/>
      <c r="BI14" s="485"/>
    </row>
    <row r="15" spans="1:61" ht="6" customHeight="1">
      <c r="A15" s="485"/>
      <c r="B15" s="1998"/>
      <c r="C15" s="1981"/>
      <c r="D15" s="1981"/>
      <c r="E15" s="1981"/>
      <c r="F15" s="1981"/>
      <c r="G15" s="1981"/>
      <c r="H15" s="1981"/>
      <c r="I15" s="1981"/>
      <c r="J15" s="1981"/>
      <c r="K15" s="1981"/>
      <c r="L15" s="1981"/>
      <c r="M15" s="1982"/>
      <c r="N15" s="1982"/>
      <c r="O15" s="1983"/>
      <c r="P15" s="1983"/>
      <c r="Q15" s="1983"/>
      <c r="R15" s="1983"/>
      <c r="S15" s="1983"/>
      <c r="T15" s="1983"/>
      <c r="U15" s="1981"/>
      <c r="V15" s="1981"/>
      <c r="W15" s="1981"/>
      <c r="X15" s="1981"/>
      <c r="Y15" s="1981"/>
      <c r="Z15" s="1986"/>
      <c r="AA15" s="1986"/>
      <c r="AB15" s="1986"/>
      <c r="AC15" s="1986"/>
      <c r="AD15" s="1986"/>
      <c r="AE15" s="1981"/>
      <c r="AF15" s="1981"/>
      <c r="AG15" s="1981"/>
      <c r="AH15" s="1981"/>
      <c r="AI15" s="1981"/>
      <c r="AJ15" s="1982"/>
      <c r="AK15" s="1982"/>
      <c r="AL15" s="1982"/>
      <c r="AM15" s="1982"/>
      <c r="AN15" s="1982"/>
      <c r="AO15" s="1982"/>
      <c r="AP15" s="1982"/>
      <c r="AQ15" s="1982"/>
      <c r="AR15" s="1982"/>
      <c r="AS15" s="1982"/>
      <c r="AT15" s="1982"/>
      <c r="AU15" s="1982"/>
      <c r="AV15" s="1982"/>
      <c r="AW15" s="1982"/>
      <c r="AX15" s="1982"/>
      <c r="AY15" s="2000"/>
      <c r="AZ15" s="2000"/>
      <c r="BA15" s="2000"/>
      <c r="BB15" s="2000"/>
      <c r="BC15" s="2000"/>
      <c r="BD15" s="2000"/>
      <c r="BE15" s="457"/>
      <c r="BF15" s="485"/>
      <c r="BG15" s="485"/>
      <c r="BH15" s="485"/>
      <c r="BI15" s="485"/>
    </row>
    <row r="16" spans="1:61" ht="6" customHeight="1">
      <c r="A16" s="485"/>
      <c r="B16" s="1998"/>
      <c r="C16" s="1981"/>
      <c r="D16" s="1981"/>
      <c r="E16" s="1981"/>
      <c r="F16" s="1981"/>
      <c r="G16" s="1981"/>
      <c r="H16" s="1981"/>
      <c r="I16" s="1981"/>
      <c r="J16" s="1981"/>
      <c r="K16" s="1981"/>
      <c r="L16" s="1981"/>
      <c r="M16" s="1982"/>
      <c r="N16" s="1982"/>
      <c r="O16" s="2001"/>
      <c r="P16" s="2001"/>
      <c r="Q16" s="2001"/>
      <c r="R16" s="2001"/>
      <c r="S16" s="2001"/>
      <c r="T16" s="2001"/>
      <c r="U16" s="1981"/>
      <c r="V16" s="1981"/>
      <c r="W16" s="1981"/>
      <c r="X16" s="1981"/>
      <c r="Y16" s="1981"/>
      <c r="Z16" s="1986"/>
      <c r="AA16" s="1986"/>
      <c r="AB16" s="1986"/>
      <c r="AC16" s="1986"/>
      <c r="AD16" s="1986"/>
      <c r="AE16" s="1981"/>
      <c r="AF16" s="1981"/>
      <c r="AG16" s="1981"/>
      <c r="AH16" s="1981"/>
      <c r="AI16" s="1981"/>
      <c r="AJ16" s="1982"/>
      <c r="AK16" s="1982"/>
      <c r="AL16" s="1982"/>
      <c r="AM16" s="1982"/>
      <c r="AN16" s="1982"/>
      <c r="AO16" s="1982"/>
      <c r="AP16" s="1982"/>
      <c r="AQ16" s="1982"/>
      <c r="AR16" s="1982"/>
      <c r="AS16" s="1982"/>
      <c r="AT16" s="1982"/>
      <c r="AU16" s="1982"/>
      <c r="AV16" s="1982"/>
      <c r="AW16" s="1982"/>
      <c r="AX16" s="1982"/>
      <c r="AY16" s="2000"/>
      <c r="AZ16" s="2000"/>
      <c r="BA16" s="2000"/>
      <c r="BB16" s="2000"/>
      <c r="BC16" s="2000"/>
      <c r="BD16" s="2000"/>
      <c r="BE16" s="457"/>
      <c r="BF16" s="485"/>
      <c r="BG16" s="485"/>
      <c r="BH16" s="485"/>
      <c r="BI16" s="485"/>
    </row>
    <row r="17" spans="1:61" ht="12" customHeight="1">
      <c r="A17" s="485"/>
      <c r="B17" s="1999"/>
      <c r="C17" s="1982"/>
      <c r="D17" s="1982"/>
      <c r="E17" s="1982"/>
      <c r="F17" s="1982"/>
      <c r="G17" s="1982"/>
      <c r="H17" s="1982"/>
      <c r="I17" s="1982"/>
      <c r="J17" s="1981"/>
      <c r="K17" s="1981"/>
      <c r="L17" s="1981"/>
      <c r="M17" s="1982"/>
      <c r="N17" s="1982"/>
      <c r="O17" s="2001"/>
      <c r="P17" s="2001"/>
      <c r="Q17" s="2001"/>
      <c r="R17" s="2001"/>
      <c r="S17" s="2001"/>
      <c r="T17" s="2001"/>
      <c r="U17" s="1982"/>
      <c r="V17" s="1982"/>
      <c r="W17" s="1982"/>
      <c r="X17" s="1982"/>
      <c r="Y17" s="1982"/>
      <c r="Z17" s="1982"/>
      <c r="AA17" s="1982"/>
      <c r="AB17" s="1982"/>
      <c r="AC17" s="1982"/>
      <c r="AD17" s="1982"/>
      <c r="AE17" s="1981"/>
      <c r="AF17" s="1981"/>
      <c r="AG17" s="1981"/>
      <c r="AH17" s="1981"/>
      <c r="AI17" s="1981"/>
      <c r="AJ17" s="1982"/>
      <c r="AK17" s="1982"/>
      <c r="AL17" s="1982"/>
      <c r="AM17" s="1982"/>
      <c r="AN17" s="1982"/>
      <c r="AO17" s="1982"/>
      <c r="AP17" s="1982"/>
      <c r="AQ17" s="1982"/>
      <c r="AR17" s="1982"/>
      <c r="AS17" s="1982"/>
      <c r="AT17" s="1982"/>
      <c r="AU17" s="1982"/>
      <c r="AV17" s="1982"/>
      <c r="AW17" s="1982"/>
      <c r="AX17" s="1982"/>
      <c r="AY17" s="2000"/>
      <c r="AZ17" s="2000"/>
      <c r="BA17" s="2000"/>
      <c r="BB17" s="2000"/>
      <c r="BC17" s="2000"/>
      <c r="BD17" s="2000"/>
      <c r="BE17" s="457"/>
      <c r="BF17" s="485"/>
      <c r="BG17" s="485"/>
      <c r="BH17" s="485"/>
      <c r="BI17" s="485"/>
    </row>
    <row r="18" spans="1:61" ht="12" customHeight="1">
      <c r="A18" s="485"/>
      <c r="B18" s="1997"/>
      <c r="C18" s="1981"/>
      <c r="D18" s="1981"/>
      <c r="E18" s="1981"/>
      <c r="F18" s="1981"/>
      <c r="G18" s="1981"/>
      <c r="H18" s="1981"/>
      <c r="I18" s="1981"/>
      <c r="J18" s="1981"/>
      <c r="K18" s="1981"/>
      <c r="L18" s="1981"/>
      <c r="M18" s="1982"/>
      <c r="N18" s="1982"/>
      <c r="O18" s="1983"/>
      <c r="P18" s="1983"/>
      <c r="Q18" s="1983"/>
      <c r="R18" s="1983"/>
      <c r="S18" s="1983"/>
      <c r="T18" s="1983"/>
      <c r="U18" s="1981"/>
      <c r="V18" s="1981"/>
      <c r="W18" s="1981"/>
      <c r="X18" s="1981"/>
      <c r="Y18" s="1981"/>
      <c r="Z18" s="1986"/>
      <c r="AA18" s="1986"/>
      <c r="AB18" s="1986"/>
      <c r="AC18" s="1986"/>
      <c r="AD18" s="1986"/>
      <c r="AE18" s="1981"/>
      <c r="AF18" s="1981"/>
      <c r="AG18" s="1981"/>
      <c r="AH18" s="1981"/>
      <c r="AI18" s="1981"/>
      <c r="AJ18" s="1982"/>
      <c r="AK18" s="1982"/>
      <c r="AL18" s="1982"/>
      <c r="AM18" s="1982"/>
      <c r="AN18" s="1982"/>
      <c r="AO18" s="1982"/>
      <c r="AP18" s="1982"/>
      <c r="AQ18" s="1982"/>
      <c r="AR18" s="1982"/>
      <c r="AS18" s="1982"/>
      <c r="AT18" s="1982"/>
      <c r="AU18" s="1982"/>
      <c r="AV18" s="1982"/>
      <c r="AW18" s="1982"/>
      <c r="AX18" s="1982"/>
      <c r="AY18" s="2000"/>
      <c r="AZ18" s="2000"/>
      <c r="BA18" s="2000"/>
      <c r="BB18" s="2000"/>
      <c r="BC18" s="2000"/>
      <c r="BD18" s="2000"/>
      <c r="BE18" s="457"/>
      <c r="BF18" s="485"/>
      <c r="BG18" s="485"/>
      <c r="BH18" s="485"/>
      <c r="BI18" s="485"/>
    </row>
    <row r="19" spans="1:61" ht="6" customHeight="1">
      <c r="A19" s="485"/>
      <c r="B19" s="1998"/>
      <c r="C19" s="1981"/>
      <c r="D19" s="1981"/>
      <c r="E19" s="1981"/>
      <c r="F19" s="1981"/>
      <c r="G19" s="1981"/>
      <c r="H19" s="1981"/>
      <c r="I19" s="1981"/>
      <c r="J19" s="1981"/>
      <c r="K19" s="1981"/>
      <c r="L19" s="1981"/>
      <c r="M19" s="1982"/>
      <c r="N19" s="1982"/>
      <c r="O19" s="1983"/>
      <c r="P19" s="1983"/>
      <c r="Q19" s="1983"/>
      <c r="R19" s="1983"/>
      <c r="S19" s="1983"/>
      <c r="T19" s="1983"/>
      <c r="U19" s="1981"/>
      <c r="V19" s="1981"/>
      <c r="W19" s="1981"/>
      <c r="X19" s="1981"/>
      <c r="Y19" s="1981"/>
      <c r="Z19" s="1986"/>
      <c r="AA19" s="1986"/>
      <c r="AB19" s="1986"/>
      <c r="AC19" s="1986"/>
      <c r="AD19" s="1986"/>
      <c r="AE19" s="1981"/>
      <c r="AF19" s="1981"/>
      <c r="AG19" s="1981"/>
      <c r="AH19" s="1981"/>
      <c r="AI19" s="1981"/>
      <c r="AJ19" s="1982"/>
      <c r="AK19" s="1982"/>
      <c r="AL19" s="1982"/>
      <c r="AM19" s="1982"/>
      <c r="AN19" s="1982"/>
      <c r="AO19" s="1982"/>
      <c r="AP19" s="1982"/>
      <c r="AQ19" s="1982"/>
      <c r="AR19" s="1982"/>
      <c r="AS19" s="1982"/>
      <c r="AT19" s="1982"/>
      <c r="AU19" s="1982"/>
      <c r="AV19" s="1982"/>
      <c r="AW19" s="1982"/>
      <c r="AX19" s="1982"/>
      <c r="AY19" s="2000"/>
      <c r="AZ19" s="2000"/>
      <c r="BA19" s="2000"/>
      <c r="BB19" s="2000"/>
      <c r="BC19" s="2000"/>
      <c r="BD19" s="2000"/>
      <c r="BE19" s="457"/>
      <c r="BF19" s="485"/>
      <c r="BG19" s="485"/>
      <c r="BH19" s="485"/>
      <c r="BI19" s="485"/>
    </row>
    <row r="20" spans="1:61" ht="6" customHeight="1">
      <c r="A20" s="485"/>
      <c r="B20" s="1998"/>
      <c r="C20" s="1981"/>
      <c r="D20" s="1981"/>
      <c r="E20" s="1981"/>
      <c r="F20" s="1981"/>
      <c r="G20" s="1981"/>
      <c r="H20" s="1981"/>
      <c r="I20" s="1981"/>
      <c r="J20" s="1981"/>
      <c r="K20" s="1981"/>
      <c r="L20" s="1981"/>
      <c r="M20" s="1982"/>
      <c r="N20" s="1982"/>
      <c r="O20" s="2001"/>
      <c r="P20" s="2001"/>
      <c r="Q20" s="2001"/>
      <c r="R20" s="2001"/>
      <c r="S20" s="2001"/>
      <c r="T20" s="2001"/>
      <c r="U20" s="1981"/>
      <c r="V20" s="1981"/>
      <c r="W20" s="1981"/>
      <c r="X20" s="1981"/>
      <c r="Y20" s="1981"/>
      <c r="Z20" s="1986"/>
      <c r="AA20" s="1986"/>
      <c r="AB20" s="1986"/>
      <c r="AC20" s="1986"/>
      <c r="AD20" s="1986"/>
      <c r="AE20" s="1981"/>
      <c r="AF20" s="1981"/>
      <c r="AG20" s="1981"/>
      <c r="AH20" s="1981"/>
      <c r="AI20" s="1981"/>
      <c r="AJ20" s="1982"/>
      <c r="AK20" s="1982"/>
      <c r="AL20" s="1982"/>
      <c r="AM20" s="1982"/>
      <c r="AN20" s="1982"/>
      <c r="AO20" s="1982"/>
      <c r="AP20" s="1982"/>
      <c r="AQ20" s="1982"/>
      <c r="AR20" s="1982"/>
      <c r="AS20" s="1982"/>
      <c r="AT20" s="1982"/>
      <c r="AU20" s="1982"/>
      <c r="AV20" s="1982"/>
      <c r="AW20" s="1982"/>
      <c r="AX20" s="1982"/>
      <c r="AY20" s="2000"/>
      <c r="AZ20" s="2000"/>
      <c r="BA20" s="2000"/>
      <c r="BB20" s="2000"/>
      <c r="BC20" s="2000"/>
      <c r="BD20" s="2000"/>
      <c r="BE20" s="457"/>
      <c r="BF20" s="485"/>
      <c r="BG20" s="485"/>
      <c r="BH20" s="485"/>
      <c r="BI20" s="485"/>
    </row>
    <row r="21" spans="1:61" ht="12" customHeight="1">
      <c r="A21" s="485"/>
      <c r="B21" s="1999"/>
      <c r="C21" s="1982"/>
      <c r="D21" s="1982"/>
      <c r="E21" s="1982"/>
      <c r="F21" s="1982"/>
      <c r="G21" s="1982"/>
      <c r="H21" s="1982"/>
      <c r="I21" s="1982"/>
      <c r="J21" s="1981"/>
      <c r="K21" s="1981"/>
      <c r="L21" s="1981"/>
      <c r="M21" s="1982"/>
      <c r="N21" s="1982"/>
      <c r="O21" s="2001"/>
      <c r="P21" s="2001"/>
      <c r="Q21" s="2001"/>
      <c r="R21" s="2001"/>
      <c r="S21" s="2001"/>
      <c r="T21" s="2001"/>
      <c r="U21" s="1982"/>
      <c r="V21" s="1982"/>
      <c r="W21" s="1982"/>
      <c r="X21" s="1982"/>
      <c r="Y21" s="1982"/>
      <c r="Z21" s="1982"/>
      <c r="AA21" s="1982"/>
      <c r="AB21" s="1982"/>
      <c r="AC21" s="1982"/>
      <c r="AD21" s="1982"/>
      <c r="AE21" s="1981"/>
      <c r="AF21" s="1981"/>
      <c r="AG21" s="1981"/>
      <c r="AH21" s="1981"/>
      <c r="AI21" s="1981"/>
      <c r="AJ21" s="1982"/>
      <c r="AK21" s="1982"/>
      <c r="AL21" s="1982"/>
      <c r="AM21" s="1982"/>
      <c r="AN21" s="1982"/>
      <c r="AO21" s="1982"/>
      <c r="AP21" s="1982"/>
      <c r="AQ21" s="1982"/>
      <c r="AR21" s="1982"/>
      <c r="AS21" s="1982"/>
      <c r="AT21" s="1982"/>
      <c r="AU21" s="1982"/>
      <c r="AV21" s="1982"/>
      <c r="AW21" s="1982"/>
      <c r="AX21" s="1982"/>
      <c r="AY21" s="2000"/>
      <c r="AZ21" s="2000"/>
      <c r="BA21" s="2000"/>
      <c r="BB21" s="2000"/>
      <c r="BC21" s="2000"/>
      <c r="BD21" s="2000"/>
      <c r="BE21" s="457"/>
      <c r="BF21" s="485"/>
      <c r="BG21" s="485"/>
      <c r="BH21" s="485"/>
      <c r="BI21" s="485"/>
    </row>
    <row r="22" spans="1:61" ht="12" customHeight="1">
      <c r="A22" s="485"/>
      <c r="B22" s="1997"/>
      <c r="C22" s="1981"/>
      <c r="D22" s="1981"/>
      <c r="E22" s="1981"/>
      <c r="F22" s="1981"/>
      <c r="G22" s="1981"/>
      <c r="H22" s="1981"/>
      <c r="I22" s="1981"/>
      <c r="J22" s="1981"/>
      <c r="K22" s="1981"/>
      <c r="L22" s="1981"/>
      <c r="M22" s="1982"/>
      <c r="N22" s="1982"/>
      <c r="O22" s="1983"/>
      <c r="P22" s="1983"/>
      <c r="Q22" s="1983"/>
      <c r="R22" s="1983"/>
      <c r="S22" s="1983"/>
      <c r="T22" s="1983"/>
      <c r="U22" s="1981"/>
      <c r="V22" s="1981"/>
      <c r="W22" s="1981"/>
      <c r="X22" s="1981"/>
      <c r="Y22" s="1981"/>
      <c r="Z22" s="1986"/>
      <c r="AA22" s="1986"/>
      <c r="AB22" s="1986"/>
      <c r="AC22" s="1986"/>
      <c r="AD22" s="1986"/>
      <c r="AE22" s="1981"/>
      <c r="AF22" s="1981"/>
      <c r="AG22" s="1981"/>
      <c r="AH22" s="1981"/>
      <c r="AI22" s="1981"/>
      <c r="AJ22" s="1982"/>
      <c r="AK22" s="1982"/>
      <c r="AL22" s="1982"/>
      <c r="AM22" s="1982"/>
      <c r="AN22" s="1982"/>
      <c r="AO22" s="1982"/>
      <c r="AP22" s="1982"/>
      <c r="AQ22" s="1982"/>
      <c r="AR22" s="1982"/>
      <c r="AS22" s="1982"/>
      <c r="AT22" s="1982"/>
      <c r="AU22" s="1982"/>
      <c r="AV22" s="1982"/>
      <c r="AW22" s="1982"/>
      <c r="AX22" s="1982"/>
      <c r="AY22" s="2000"/>
      <c r="AZ22" s="2000"/>
      <c r="BA22" s="2000"/>
      <c r="BB22" s="2000"/>
      <c r="BC22" s="2000"/>
      <c r="BD22" s="2000"/>
      <c r="BE22" s="457"/>
      <c r="BF22" s="485"/>
      <c r="BG22" s="485"/>
      <c r="BH22" s="485"/>
      <c r="BI22" s="485"/>
    </row>
    <row r="23" spans="1:61" ht="6" customHeight="1">
      <c r="A23" s="485"/>
      <c r="B23" s="1998"/>
      <c r="C23" s="1981"/>
      <c r="D23" s="1981"/>
      <c r="E23" s="1981"/>
      <c r="F23" s="1981"/>
      <c r="G23" s="1981"/>
      <c r="H23" s="1981"/>
      <c r="I23" s="1981"/>
      <c r="J23" s="1981"/>
      <c r="K23" s="1981"/>
      <c r="L23" s="1981"/>
      <c r="M23" s="1982"/>
      <c r="N23" s="1982"/>
      <c r="O23" s="1983"/>
      <c r="P23" s="1983"/>
      <c r="Q23" s="1983"/>
      <c r="R23" s="1983"/>
      <c r="S23" s="1983"/>
      <c r="T23" s="1983"/>
      <c r="U23" s="1981"/>
      <c r="V23" s="1981"/>
      <c r="W23" s="1981"/>
      <c r="X23" s="1981"/>
      <c r="Y23" s="1981"/>
      <c r="Z23" s="1986"/>
      <c r="AA23" s="1986"/>
      <c r="AB23" s="1986"/>
      <c r="AC23" s="1986"/>
      <c r="AD23" s="1986"/>
      <c r="AE23" s="1981"/>
      <c r="AF23" s="1981"/>
      <c r="AG23" s="1981"/>
      <c r="AH23" s="1981"/>
      <c r="AI23" s="1981"/>
      <c r="AJ23" s="1982"/>
      <c r="AK23" s="1982"/>
      <c r="AL23" s="1982"/>
      <c r="AM23" s="1982"/>
      <c r="AN23" s="1982"/>
      <c r="AO23" s="1982"/>
      <c r="AP23" s="1982"/>
      <c r="AQ23" s="1982"/>
      <c r="AR23" s="1982"/>
      <c r="AS23" s="1982"/>
      <c r="AT23" s="1982"/>
      <c r="AU23" s="1982"/>
      <c r="AV23" s="1982"/>
      <c r="AW23" s="1982"/>
      <c r="AX23" s="1982"/>
      <c r="AY23" s="2000"/>
      <c r="AZ23" s="2000"/>
      <c r="BA23" s="2000"/>
      <c r="BB23" s="2000"/>
      <c r="BC23" s="2000"/>
      <c r="BD23" s="2000"/>
      <c r="BE23" s="457"/>
      <c r="BF23" s="485"/>
      <c r="BG23" s="485"/>
      <c r="BH23" s="485"/>
      <c r="BI23" s="485"/>
    </row>
    <row r="24" spans="1:61" ht="6" customHeight="1">
      <c r="A24" s="485"/>
      <c r="B24" s="1998"/>
      <c r="C24" s="1981"/>
      <c r="D24" s="1981"/>
      <c r="E24" s="1981"/>
      <c r="F24" s="1981"/>
      <c r="G24" s="1981"/>
      <c r="H24" s="1981"/>
      <c r="I24" s="1981"/>
      <c r="J24" s="1981"/>
      <c r="K24" s="1981"/>
      <c r="L24" s="1981"/>
      <c r="M24" s="1982"/>
      <c r="N24" s="1982"/>
      <c r="O24" s="2001"/>
      <c r="P24" s="2001"/>
      <c r="Q24" s="2001"/>
      <c r="R24" s="2001"/>
      <c r="S24" s="2001"/>
      <c r="T24" s="2001"/>
      <c r="U24" s="1981"/>
      <c r="V24" s="1981"/>
      <c r="W24" s="1981"/>
      <c r="X24" s="1981"/>
      <c r="Y24" s="1981"/>
      <c r="Z24" s="1986"/>
      <c r="AA24" s="1986"/>
      <c r="AB24" s="1986"/>
      <c r="AC24" s="1986"/>
      <c r="AD24" s="1986"/>
      <c r="AE24" s="1981"/>
      <c r="AF24" s="1981"/>
      <c r="AG24" s="1981"/>
      <c r="AH24" s="1981"/>
      <c r="AI24" s="1981"/>
      <c r="AJ24" s="1982"/>
      <c r="AK24" s="1982"/>
      <c r="AL24" s="1982"/>
      <c r="AM24" s="1982"/>
      <c r="AN24" s="1982"/>
      <c r="AO24" s="1982"/>
      <c r="AP24" s="1982"/>
      <c r="AQ24" s="1982"/>
      <c r="AR24" s="1982"/>
      <c r="AS24" s="1982"/>
      <c r="AT24" s="1982"/>
      <c r="AU24" s="1982"/>
      <c r="AV24" s="1982"/>
      <c r="AW24" s="1982"/>
      <c r="AX24" s="1982"/>
      <c r="AY24" s="2000"/>
      <c r="AZ24" s="2000"/>
      <c r="BA24" s="2000"/>
      <c r="BB24" s="2000"/>
      <c r="BC24" s="2000"/>
      <c r="BD24" s="2000"/>
      <c r="BE24" s="457"/>
      <c r="BF24" s="485"/>
      <c r="BG24" s="485"/>
      <c r="BH24" s="485"/>
      <c r="BI24" s="485"/>
    </row>
    <row r="25" spans="1:61" ht="12" customHeight="1">
      <c r="A25" s="485"/>
      <c r="B25" s="1999"/>
      <c r="C25" s="1982"/>
      <c r="D25" s="1982"/>
      <c r="E25" s="1982"/>
      <c r="F25" s="1982"/>
      <c r="G25" s="1982"/>
      <c r="H25" s="1982"/>
      <c r="I25" s="1982"/>
      <c r="J25" s="1981"/>
      <c r="K25" s="1981"/>
      <c r="L25" s="1981"/>
      <c r="M25" s="1982"/>
      <c r="N25" s="1982"/>
      <c r="O25" s="2001"/>
      <c r="P25" s="2001"/>
      <c r="Q25" s="2001"/>
      <c r="R25" s="2001"/>
      <c r="S25" s="2001"/>
      <c r="T25" s="2001"/>
      <c r="U25" s="1982"/>
      <c r="V25" s="1982"/>
      <c r="W25" s="1982"/>
      <c r="X25" s="1982"/>
      <c r="Y25" s="1982"/>
      <c r="Z25" s="1982"/>
      <c r="AA25" s="1982"/>
      <c r="AB25" s="1982"/>
      <c r="AC25" s="1982"/>
      <c r="AD25" s="1982"/>
      <c r="AE25" s="1981"/>
      <c r="AF25" s="1981"/>
      <c r="AG25" s="1981"/>
      <c r="AH25" s="1981"/>
      <c r="AI25" s="1981"/>
      <c r="AJ25" s="1982"/>
      <c r="AK25" s="1982"/>
      <c r="AL25" s="1982"/>
      <c r="AM25" s="1982"/>
      <c r="AN25" s="1982"/>
      <c r="AO25" s="1982"/>
      <c r="AP25" s="1982"/>
      <c r="AQ25" s="1982"/>
      <c r="AR25" s="1982"/>
      <c r="AS25" s="1982"/>
      <c r="AT25" s="1982"/>
      <c r="AU25" s="1982"/>
      <c r="AV25" s="1982"/>
      <c r="AW25" s="1982"/>
      <c r="AX25" s="1982"/>
      <c r="AY25" s="2000"/>
      <c r="AZ25" s="2000"/>
      <c r="BA25" s="2000"/>
      <c r="BB25" s="2000"/>
      <c r="BC25" s="2000"/>
      <c r="BD25" s="2000"/>
      <c r="BE25" s="457"/>
      <c r="BF25" s="485"/>
      <c r="BG25" s="485"/>
      <c r="BH25" s="485"/>
      <c r="BI25" s="485"/>
    </row>
    <row r="26" spans="1:61" ht="12" customHeight="1">
      <c r="A26" s="485"/>
      <c r="B26" s="1997"/>
      <c r="C26" s="1981"/>
      <c r="D26" s="1981"/>
      <c r="E26" s="1981"/>
      <c r="F26" s="1981"/>
      <c r="G26" s="1981"/>
      <c r="H26" s="1981"/>
      <c r="I26" s="1981"/>
      <c r="J26" s="1981"/>
      <c r="K26" s="1981"/>
      <c r="L26" s="1981"/>
      <c r="M26" s="1982"/>
      <c r="N26" s="1982"/>
      <c r="O26" s="1983"/>
      <c r="P26" s="1983"/>
      <c r="Q26" s="1983"/>
      <c r="R26" s="1983"/>
      <c r="S26" s="1983"/>
      <c r="T26" s="1983"/>
      <c r="U26" s="1981"/>
      <c r="V26" s="1981"/>
      <c r="W26" s="1981"/>
      <c r="X26" s="1981"/>
      <c r="Y26" s="1981"/>
      <c r="Z26" s="1986"/>
      <c r="AA26" s="1986"/>
      <c r="AB26" s="1986"/>
      <c r="AC26" s="1986"/>
      <c r="AD26" s="1986"/>
      <c r="AE26" s="1981"/>
      <c r="AF26" s="1981"/>
      <c r="AG26" s="1981"/>
      <c r="AH26" s="1981"/>
      <c r="AI26" s="1981"/>
      <c r="AJ26" s="1982"/>
      <c r="AK26" s="1982"/>
      <c r="AL26" s="1982"/>
      <c r="AM26" s="1982"/>
      <c r="AN26" s="1982"/>
      <c r="AO26" s="1982"/>
      <c r="AP26" s="1982"/>
      <c r="AQ26" s="1982"/>
      <c r="AR26" s="1982"/>
      <c r="AS26" s="1982"/>
      <c r="AT26" s="1982"/>
      <c r="AU26" s="1982"/>
      <c r="AV26" s="1982"/>
      <c r="AW26" s="1982"/>
      <c r="AX26" s="1982"/>
      <c r="AY26" s="2000"/>
      <c r="AZ26" s="2000"/>
      <c r="BA26" s="2000"/>
      <c r="BB26" s="2000"/>
      <c r="BC26" s="2000"/>
      <c r="BD26" s="2000"/>
      <c r="BE26" s="457"/>
      <c r="BF26" s="485"/>
      <c r="BG26" s="485"/>
      <c r="BH26" s="485"/>
      <c r="BI26" s="485"/>
    </row>
    <row r="27" spans="1:61" ht="6" customHeight="1">
      <c r="A27" s="485"/>
      <c r="B27" s="1998"/>
      <c r="C27" s="1981"/>
      <c r="D27" s="1981"/>
      <c r="E27" s="1981"/>
      <c r="F27" s="1981"/>
      <c r="G27" s="1981"/>
      <c r="H27" s="1981"/>
      <c r="I27" s="1981"/>
      <c r="J27" s="1981"/>
      <c r="K27" s="1981"/>
      <c r="L27" s="1981"/>
      <c r="M27" s="1982"/>
      <c r="N27" s="1982"/>
      <c r="O27" s="1983"/>
      <c r="P27" s="1983"/>
      <c r="Q27" s="1983"/>
      <c r="R27" s="1983"/>
      <c r="S27" s="1983"/>
      <c r="T27" s="1983"/>
      <c r="U27" s="1981"/>
      <c r="V27" s="1981"/>
      <c r="W27" s="1981"/>
      <c r="X27" s="1981"/>
      <c r="Y27" s="1981"/>
      <c r="Z27" s="1986"/>
      <c r="AA27" s="1986"/>
      <c r="AB27" s="1986"/>
      <c r="AC27" s="1986"/>
      <c r="AD27" s="1986"/>
      <c r="AE27" s="1981"/>
      <c r="AF27" s="1981"/>
      <c r="AG27" s="1981"/>
      <c r="AH27" s="1981"/>
      <c r="AI27" s="1981"/>
      <c r="AJ27" s="1982"/>
      <c r="AK27" s="1982"/>
      <c r="AL27" s="1982"/>
      <c r="AM27" s="1982"/>
      <c r="AN27" s="1982"/>
      <c r="AO27" s="1982"/>
      <c r="AP27" s="1982"/>
      <c r="AQ27" s="1982"/>
      <c r="AR27" s="1982"/>
      <c r="AS27" s="1982"/>
      <c r="AT27" s="1982"/>
      <c r="AU27" s="1982"/>
      <c r="AV27" s="1982"/>
      <c r="AW27" s="1982"/>
      <c r="AX27" s="1982"/>
      <c r="AY27" s="2000"/>
      <c r="AZ27" s="2000"/>
      <c r="BA27" s="2000"/>
      <c r="BB27" s="2000"/>
      <c r="BC27" s="2000"/>
      <c r="BD27" s="2000"/>
      <c r="BE27" s="457"/>
      <c r="BF27" s="485"/>
      <c r="BG27" s="485"/>
      <c r="BH27" s="485"/>
      <c r="BI27" s="485"/>
    </row>
    <row r="28" spans="1:61" ht="6" customHeight="1">
      <c r="A28" s="485"/>
      <c r="B28" s="1998"/>
      <c r="C28" s="1981"/>
      <c r="D28" s="1981"/>
      <c r="E28" s="1981"/>
      <c r="F28" s="1981"/>
      <c r="G28" s="1981"/>
      <c r="H28" s="1981"/>
      <c r="I28" s="1981"/>
      <c r="J28" s="1981"/>
      <c r="K28" s="1981"/>
      <c r="L28" s="1981"/>
      <c r="M28" s="1982"/>
      <c r="N28" s="1982"/>
      <c r="O28" s="2001"/>
      <c r="P28" s="2001"/>
      <c r="Q28" s="2001"/>
      <c r="R28" s="2001"/>
      <c r="S28" s="2001"/>
      <c r="T28" s="2001"/>
      <c r="U28" s="1981"/>
      <c r="V28" s="1981"/>
      <c r="W28" s="1981"/>
      <c r="X28" s="1981"/>
      <c r="Y28" s="1981"/>
      <c r="Z28" s="1986"/>
      <c r="AA28" s="1986"/>
      <c r="AB28" s="1986"/>
      <c r="AC28" s="1986"/>
      <c r="AD28" s="1986"/>
      <c r="AE28" s="1981"/>
      <c r="AF28" s="1981"/>
      <c r="AG28" s="1981"/>
      <c r="AH28" s="1981"/>
      <c r="AI28" s="1981"/>
      <c r="AJ28" s="1982"/>
      <c r="AK28" s="1982"/>
      <c r="AL28" s="1982"/>
      <c r="AM28" s="1982"/>
      <c r="AN28" s="1982"/>
      <c r="AO28" s="1982"/>
      <c r="AP28" s="1982"/>
      <c r="AQ28" s="1982"/>
      <c r="AR28" s="1982"/>
      <c r="AS28" s="1982"/>
      <c r="AT28" s="1982"/>
      <c r="AU28" s="1982"/>
      <c r="AV28" s="1982"/>
      <c r="AW28" s="1982"/>
      <c r="AX28" s="1982"/>
      <c r="AY28" s="2000"/>
      <c r="AZ28" s="2000"/>
      <c r="BA28" s="2000"/>
      <c r="BB28" s="2000"/>
      <c r="BC28" s="2000"/>
      <c r="BD28" s="2000"/>
      <c r="BE28" s="457"/>
      <c r="BF28" s="485"/>
      <c r="BG28" s="485"/>
      <c r="BH28" s="485"/>
      <c r="BI28" s="485"/>
    </row>
    <row r="29" spans="1:61" ht="12" customHeight="1">
      <c r="A29" s="485"/>
      <c r="B29" s="1999"/>
      <c r="C29" s="1982"/>
      <c r="D29" s="1982"/>
      <c r="E29" s="1982"/>
      <c r="F29" s="1982"/>
      <c r="G29" s="1982"/>
      <c r="H29" s="1982"/>
      <c r="I29" s="1982"/>
      <c r="J29" s="1981"/>
      <c r="K29" s="1981"/>
      <c r="L29" s="1981"/>
      <c r="M29" s="1982"/>
      <c r="N29" s="1982"/>
      <c r="O29" s="2001"/>
      <c r="P29" s="2001"/>
      <c r="Q29" s="2001"/>
      <c r="R29" s="2001"/>
      <c r="S29" s="2001"/>
      <c r="T29" s="2001"/>
      <c r="U29" s="1982"/>
      <c r="V29" s="1982"/>
      <c r="W29" s="1982"/>
      <c r="X29" s="1982"/>
      <c r="Y29" s="1982"/>
      <c r="Z29" s="1982"/>
      <c r="AA29" s="1982"/>
      <c r="AB29" s="1982"/>
      <c r="AC29" s="1982"/>
      <c r="AD29" s="1982"/>
      <c r="AE29" s="1981"/>
      <c r="AF29" s="1981"/>
      <c r="AG29" s="1981"/>
      <c r="AH29" s="1981"/>
      <c r="AI29" s="1981"/>
      <c r="AJ29" s="1982"/>
      <c r="AK29" s="1982"/>
      <c r="AL29" s="1982"/>
      <c r="AM29" s="1982"/>
      <c r="AN29" s="1982"/>
      <c r="AO29" s="1982"/>
      <c r="AP29" s="1982"/>
      <c r="AQ29" s="1982"/>
      <c r="AR29" s="1982"/>
      <c r="AS29" s="1982"/>
      <c r="AT29" s="1982"/>
      <c r="AU29" s="1982"/>
      <c r="AV29" s="1982"/>
      <c r="AW29" s="1982"/>
      <c r="AX29" s="1982"/>
      <c r="AY29" s="2000"/>
      <c r="AZ29" s="2000"/>
      <c r="BA29" s="2000"/>
      <c r="BB29" s="2000"/>
      <c r="BC29" s="2000"/>
      <c r="BD29" s="2000"/>
      <c r="BE29" s="457"/>
      <c r="BF29" s="485"/>
      <c r="BG29" s="485"/>
      <c r="BH29" s="485"/>
      <c r="BI29" s="485"/>
    </row>
    <row r="30" spans="1:61" ht="12" customHeight="1">
      <c r="A30" s="485"/>
      <c r="B30" s="1997"/>
      <c r="C30" s="1981"/>
      <c r="D30" s="1981"/>
      <c r="E30" s="1981"/>
      <c r="F30" s="1981"/>
      <c r="G30" s="1981"/>
      <c r="H30" s="1981"/>
      <c r="I30" s="1981"/>
      <c r="J30" s="1981"/>
      <c r="K30" s="1981"/>
      <c r="L30" s="1981"/>
      <c r="M30" s="1982"/>
      <c r="N30" s="1982"/>
      <c r="O30" s="1983"/>
      <c r="P30" s="1983"/>
      <c r="Q30" s="1983"/>
      <c r="R30" s="1983"/>
      <c r="S30" s="1983"/>
      <c r="T30" s="1983"/>
      <c r="U30" s="1981"/>
      <c r="V30" s="1981"/>
      <c r="W30" s="1981"/>
      <c r="X30" s="1981"/>
      <c r="Y30" s="1981"/>
      <c r="Z30" s="1986"/>
      <c r="AA30" s="1986"/>
      <c r="AB30" s="1986"/>
      <c r="AC30" s="1986"/>
      <c r="AD30" s="1986"/>
      <c r="AE30" s="1981"/>
      <c r="AF30" s="1981"/>
      <c r="AG30" s="1981"/>
      <c r="AH30" s="1981"/>
      <c r="AI30" s="1981"/>
      <c r="AJ30" s="1982"/>
      <c r="AK30" s="1982"/>
      <c r="AL30" s="1982"/>
      <c r="AM30" s="1982"/>
      <c r="AN30" s="1982"/>
      <c r="AO30" s="1982"/>
      <c r="AP30" s="1982"/>
      <c r="AQ30" s="1982"/>
      <c r="AR30" s="1982"/>
      <c r="AS30" s="1982"/>
      <c r="AT30" s="1982"/>
      <c r="AU30" s="1982"/>
      <c r="AV30" s="1982"/>
      <c r="AW30" s="1982"/>
      <c r="AX30" s="1982"/>
      <c r="AY30" s="2000"/>
      <c r="AZ30" s="2000"/>
      <c r="BA30" s="2000"/>
      <c r="BB30" s="2000"/>
      <c r="BC30" s="2000"/>
      <c r="BD30" s="2000"/>
      <c r="BE30" s="457"/>
      <c r="BF30" s="485"/>
      <c r="BG30" s="485"/>
      <c r="BH30" s="485"/>
      <c r="BI30" s="485"/>
    </row>
    <row r="31" spans="1:61" ht="6" customHeight="1">
      <c r="A31" s="485"/>
      <c r="B31" s="1998"/>
      <c r="C31" s="1981"/>
      <c r="D31" s="1981"/>
      <c r="E31" s="1981"/>
      <c r="F31" s="1981"/>
      <c r="G31" s="1981"/>
      <c r="H31" s="1981"/>
      <c r="I31" s="1981"/>
      <c r="J31" s="1981"/>
      <c r="K31" s="1981"/>
      <c r="L31" s="1981"/>
      <c r="M31" s="1982"/>
      <c r="N31" s="1982"/>
      <c r="O31" s="1983"/>
      <c r="P31" s="1983"/>
      <c r="Q31" s="1983"/>
      <c r="R31" s="1983"/>
      <c r="S31" s="1983"/>
      <c r="T31" s="1983"/>
      <c r="U31" s="1981"/>
      <c r="V31" s="1981"/>
      <c r="W31" s="1981"/>
      <c r="X31" s="1981"/>
      <c r="Y31" s="1981"/>
      <c r="Z31" s="1986"/>
      <c r="AA31" s="1986"/>
      <c r="AB31" s="1986"/>
      <c r="AC31" s="1986"/>
      <c r="AD31" s="1986"/>
      <c r="AE31" s="1981"/>
      <c r="AF31" s="1981"/>
      <c r="AG31" s="1981"/>
      <c r="AH31" s="1981"/>
      <c r="AI31" s="1981"/>
      <c r="AJ31" s="1982"/>
      <c r="AK31" s="1982"/>
      <c r="AL31" s="1982"/>
      <c r="AM31" s="1982"/>
      <c r="AN31" s="1982"/>
      <c r="AO31" s="1982"/>
      <c r="AP31" s="1982"/>
      <c r="AQ31" s="1982"/>
      <c r="AR31" s="1982"/>
      <c r="AS31" s="1982"/>
      <c r="AT31" s="1982"/>
      <c r="AU31" s="1982"/>
      <c r="AV31" s="1982"/>
      <c r="AW31" s="1982"/>
      <c r="AX31" s="1982"/>
      <c r="AY31" s="2000"/>
      <c r="AZ31" s="2000"/>
      <c r="BA31" s="2000"/>
      <c r="BB31" s="2000"/>
      <c r="BC31" s="2000"/>
      <c r="BD31" s="2000"/>
      <c r="BE31" s="457"/>
      <c r="BF31" s="485"/>
      <c r="BG31" s="485"/>
      <c r="BH31" s="485"/>
      <c r="BI31" s="485"/>
    </row>
    <row r="32" spans="1:61" ht="6" customHeight="1">
      <c r="A32" s="485"/>
      <c r="B32" s="1998"/>
      <c r="C32" s="1981"/>
      <c r="D32" s="1981"/>
      <c r="E32" s="1981"/>
      <c r="F32" s="1981"/>
      <c r="G32" s="1981"/>
      <c r="H32" s="1981"/>
      <c r="I32" s="1981"/>
      <c r="J32" s="1981"/>
      <c r="K32" s="1981"/>
      <c r="L32" s="1981"/>
      <c r="M32" s="1982"/>
      <c r="N32" s="1982"/>
      <c r="O32" s="2001"/>
      <c r="P32" s="2001"/>
      <c r="Q32" s="2001"/>
      <c r="R32" s="2001"/>
      <c r="S32" s="2001"/>
      <c r="T32" s="2001"/>
      <c r="U32" s="1981"/>
      <c r="V32" s="1981"/>
      <c r="W32" s="1981"/>
      <c r="X32" s="1981"/>
      <c r="Y32" s="1981"/>
      <c r="Z32" s="1986"/>
      <c r="AA32" s="1986"/>
      <c r="AB32" s="1986"/>
      <c r="AC32" s="1986"/>
      <c r="AD32" s="1986"/>
      <c r="AE32" s="1981"/>
      <c r="AF32" s="1981"/>
      <c r="AG32" s="1981"/>
      <c r="AH32" s="1981"/>
      <c r="AI32" s="1981"/>
      <c r="AJ32" s="1982"/>
      <c r="AK32" s="1982"/>
      <c r="AL32" s="1982"/>
      <c r="AM32" s="1982"/>
      <c r="AN32" s="1982"/>
      <c r="AO32" s="1982"/>
      <c r="AP32" s="1982"/>
      <c r="AQ32" s="1982"/>
      <c r="AR32" s="1982"/>
      <c r="AS32" s="1982"/>
      <c r="AT32" s="1982"/>
      <c r="AU32" s="1982"/>
      <c r="AV32" s="1982"/>
      <c r="AW32" s="1982"/>
      <c r="AX32" s="1982"/>
      <c r="AY32" s="2000"/>
      <c r="AZ32" s="2000"/>
      <c r="BA32" s="2000"/>
      <c r="BB32" s="2000"/>
      <c r="BC32" s="2000"/>
      <c r="BD32" s="2000"/>
      <c r="BE32" s="457"/>
      <c r="BF32" s="485"/>
      <c r="BG32" s="485"/>
      <c r="BH32" s="485"/>
      <c r="BI32" s="485"/>
    </row>
    <row r="33" spans="1:61" ht="12" customHeight="1">
      <c r="A33" s="485"/>
      <c r="B33" s="1999"/>
      <c r="C33" s="1982"/>
      <c r="D33" s="1982"/>
      <c r="E33" s="1982"/>
      <c r="F33" s="1982"/>
      <c r="G33" s="1982"/>
      <c r="H33" s="1982"/>
      <c r="I33" s="1982"/>
      <c r="J33" s="1981"/>
      <c r="K33" s="1981"/>
      <c r="L33" s="1981"/>
      <c r="M33" s="1982"/>
      <c r="N33" s="1982"/>
      <c r="O33" s="2001"/>
      <c r="P33" s="2001"/>
      <c r="Q33" s="2001"/>
      <c r="R33" s="2001"/>
      <c r="S33" s="2001"/>
      <c r="T33" s="2001"/>
      <c r="U33" s="1982"/>
      <c r="V33" s="1982"/>
      <c r="W33" s="1982"/>
      <c r="X33" s="1982"/>
      <c r="Y33" s="1982"/>
      <c r="Z33" s="1982"/>
      <c r="AA33" s="1982"/>
      <c r="AB33" s="1982"/>
      <c r="AC33" s="1982"/>
      <c r="AD33" s="1982"/>
      <c r="AE33" s="1981"/>
      <c r="AF33" s="1981"/>
      <c r="AG33" s="1981"/>
      <c r="AH33" s="1981"/>
      <c r="AI33" s="1981"/>
      <c r="AJ33" s="1982"/>
      <c r="AK33" s="1982"/>
      <c r="AL33" s="1982"/>
      <c r="AM33" s="1982"/>
      <c r="AN33" s="1982"/>
      <c r="AO33" s="1982"/>
      <c r="AP33" s="1982"/>
      <c r="AQ33" s="1982"/>
      <c r="AR33" s="1982"/>
      <c r="AS33" s="1982"/>
      <c r="AT33" s="1982"/>
      <c r="AU33" s="1982"/>
      <c r="AV33" s="1982"/>
      <c r="AW33" s="1982"/>
      <c r="AX33" s="1982"/>
      <c r="AY33" s="2000"/>
      <c r="AZ33" s="2000"/>
      <c r="BA33" s="2000"/>
      <c r="BB33" s="2000"/>
      <c r="BC33" s="2000"/>
      <c r="BD33" s="2000"/>
      <c r="BE33" s="457"/>
      <c r="BF33" s="485"/>
      <c r="BG33" s="485"/>
      <c r="BH33" s="485"/>
      <c r="BI33" s="485"/>
    </row>
    <row r="34" spans="1:61" ht="12" customHeight="1">
      <c r="A34" s="485"/>
      <c r="B34" s="1997"/>
      <c r="C34" s="1981"/>
      <c r="D34" s="1981"/>
      <c r="E34" s="1981"/>
      <c r="F34" s="1981"/>
      <c r="G34" s="1981"/>
      <c r="H34" s="1981"/>
      <c r="I34" s="1981"/>
      <c r="J34" s="1981"/>
      <c r="K34" s="1981"/>
      <c r="L34" s="1981"/>
      <c r="M34" s="1982"/>
      <c r="N34" s="1982"/>
      <c r="O34" s="1983"/>
      <c r="P34" s="1983"/>
      <c r="Q34" s="1983"/>
      <c r="R34" s="1983"/>
      <c r="S34" s="1983"/>
      <c r="T34" s="1983"/>
      <c r="U34" s="1981"/>
      <c r="V34" s="1981"/>
      <c r="W34" s="1981"/>
      <c r="X34" s="1981"/>
      <c r="Y34" s="1981"/>
      <c r="Z34" s="1986"/>
      <c r="AA34" s="1986"/>
      <c r="AB34" s="1986"/>
      <c r="AC34" s="1986"/>
      <c r="AD34" s="1986"/>
      <c r="AE34" s="1981"/>
      <c r="AF34" s="1981"/>
      <c r="AG34" s="1981"/>
      <c r="AH34" s="1981"/>
      <c r="AI34" s="1981"/>
      <c r="AJ34" s="1982"/>
      <c r="AK34" s="1982"/>
      <c r="AL34" s="1982"/>
      <c r="AM34" s="1982"/>
      <c r="AN34" s="1982"/>
      <c r="AO34" s="1982"/>
      <c r="AP34" s="1982"/>
      <c r="AQ34" s="1982"/>
      <c r="AR34" s="1982"/>
      <c r="AS34" s="1982"/>
      <c r="AT34" s="1982"/>
      <c r="AU34" s="1982"/>
      <c r="AV34" s="1982"/>
      <c r="AW34" s="1982"/>
      <c r="AX34" s="1982"/>
      <c r="AY34" s="2000"/>
      <c r="AZ34" s="2000"/>
      <c r="BA34" s="2000"/>
      <c r="BB34" s="2000"/>
      <c r="BC34" s="2000"/>
      <c r="BD34" s="2000"/>
      <c r="BE34" s="457"/>
      <c r="BF34" s="485"/>
      <c r="BG34" s="485"/>
      <c r="BH34" s="485"/>
      <c r="BI34" s="485"/>
    </row>
    <row r="35" spans="1:61" ht="6" customHeight="1">
      <c r="A35" s="485"/>
      <c r="B35" s="1998"/>
      <c r="C35" s="1981"/>
      <c r="D35" s="1981"/>
      <c r="E35" s="1981"/>
      <c r="F35" s="1981"/>
      <c r="G35" s="1981"/>
      <c r="H35" s="1981"/>
      <c r="I35" s="1981"/>
      <c r="J35" s="1981"/>
      <c r="K35" s="1981"/>
      <c r="L35" s="1981"/>
      <c r="M35" s="1982"/>
      <c r="N35" s="1982"/>
      <c r="O35" s="1983"/>
      <c r="P35" s="1983"/>
      <c r="Q35" s="1983"/>
      <c r="R35" s="1983"/>
      <c r="S35" s="1983"/>
      <c r="T35" s="1983"/>
      <c r="U35" s="1981"/>
      <c r="V35" s="1981"/>
      <c r="W35" s="1981"/>
      <c r="X35" s="1981"/>
      <c r="Y35" s="1981"/>
      <c r="Z35" s="1986"/>
      <c r="AA35" s="1986"/>
      <c r="AB35" s="1986"/>
      <c r="AC35" s="1986"/>
      <c r="AD35" s="1986"/>
      <c r="AE35" s="1981"/>
      <c r="AF35" s="1981"/>
      <c r="AG35" s="1981"/>
      <c r="AH35" s="1981"/>
      <c r="AI35" s="1981"/>
      <c r="AJ35" s="1982"/>
      <c r="AK35" s="1982"/>
      <c r="AL35" s="1982"/>
      <c r="AM35" s="1982"/>
      <c r="AN35" s="1982"/>
      <c r="AO35" s="1982"/>
      <c r="AP35" s="1982"/>
      <c r="AQ35" s="1982"/>
      <c r="AR35" s="1982"/>
      <c r="AS35" s="1982"/>
      <c r="AT35" s="1982"/>
      <c r="AU35" s="1982"/>
      <c r="AV35" s="1982"/>
      <c r="AW35" s="1982"/>
      <c r="AX35" s="1982"/>
      <c r="AY35" s="2000"/>
      <c r="AZ35" s="2000"/>
      <c r="BA35" s="2000"/>
      <c r="BB35" s="2000"/>
      <c r="BC35" s="2000"/>
      <c r="BD35" s="2000"/>
      <c r="BE35" s="457"/>
      <c r="BF35" s="485"/>
      <c r="BG35" s="485"/>
      <c r="BH35" s="485"/>
      <c r="BI35" s="485"/>
    </row>
    <row r="36" spans="1:61" ht="6" customHeight="1">
      <c r="A36" s="485"/>
      <c r="B36" s="1998"/>
      <c r="C36" s="1981"/>
      <c r="D36" s="1981"/>
      <c r="E36" s="1981"/>
      <c r="F36" s="1981"/>
      <c r="G36" s="1981"/>
      <c r="H36" s="1981"/>
      <c r="I36" s="1981"/>
      <c r="J36" s="1981"/>
      <c r="K36" s="1981"/>
      <c r="L36" s="1981"/>
      <c r="M36" s="1982"/>
      <c r="N36" s="1982"/>
      <c r="O36" s="2001"/>
      <c r="P36" s="2001"/>
      <c r="Q36" s="2001"/>
      <c r="R36" s="2001"/>
      <c r="S36" s="2001"/>
      <c r="T36" s="2001"/>
      <c r="U36" s="1981"/>
      <c r="V36" s="1981"/>
      <c r="W36" s="1981"/>
      <c r="X36" s="1981"/>
      <c r="Y36" s="1981"/>
      <c r="Z36" s="1986"/>
      <c r="AA36" s="1986"/>
      <c r="AB36" s="1986"/>
      <c r="AC36" s="1986"/>
      <c r="AD36" s="1986"/>
      <c r="AE36" s="1981"/>
      <c r="AF36" s="1981"/>
      <c r="AG36" s="1981"/>
      <c r="AH36" s="1981"/>
      <c r="AI36" s="1981"/>
      <c r="AJ36" s="1982"/>
      <c r="AK36" s="1982"/>
      <c r="AL36" s="1982"/>
      <c r="AM36" s="1982"/>
      <c r="AN36" s="1982"/>
      <c r="AO36" s="1982"/>
      <c r="AP36" s="1982"/>
      <c r="AQ36" s="1982"/>
      <c r="AR36" s="1982"/>
      <c r="AS36" s="1982"/>
      <c r="AT36" s="1982"/>
      <c r="AU36" s="1982"/>
      <c r="AV36" s="1982"/>
      <c r="AW36" s="1982"/>
      <c r="AX36" s="1982"/>
      <c r="AY36" s="2000"/>
      <c r="AZ36" s="2000"/>
      <c r="BA36" s="2000"/>
      <c r="BB36" s="2000"/>
      <c r="BC36" s="2000"/>
      <c r="BD36" s="2000"/>
      <c r="BE36" s="457"/>
      <c r="BF36" s="485"/>
      <c r="BG36" s="485"/>
      <c r="BH36" s="485"/>
      <c r="BI36" s="485"/>
    </row>
    <row r="37" spans="1:61" ht="12" customHeight="1">
      <c r="A37" s="485"/>
      <c r="B37" s="1999"/>
      <c r="C37" s="1982"/>
      <c r="D37" s="1982"/>
      <c r="E37" s="1982"/>
      <c r="F37" s="1982"/>
      <c r="G37" s="1982"/>
      <c r="H37" s="1982"/>
      <c r="I37" s="1982"/>
      <c r="J37" s="1981"/>
      <c r="K37" s="1981"/>
      <c r="L37" s="1981"/>
      <c r="M37" s="1982"/>
      <c r="N37" s="1982"/>
      <c r="O37" s="2001"/>
      <c r="P37" s="2001"/>
      <c r="Q37" s="2001"/>
      <c r="R37" s="2001"/>
      <c r="S37" s="2001"/>
      <c r="T37" s="2001"/>
      <c r="U37" s="1982"/>
      <c r="V37" s="1982"/>
      <c r="W37" s="1982"/>
      <c r="X37" s="1982"/>
      <c r="Y37" s="1982"/>
      <c r="Z37" s="1982"/>
      <c r="AA37" s="1982"/>
      <c r="AB37" s="1982"/>
      <c r="AC37" s="1982"/>
      <c r="AD37" s="1982"/>
      <c r="AE37" s="1981"/>
      <c r="AF37" s="1981"/>
      <c r="AG37" s="1981"/>
      <c r="AH37" s="1981"/>
      <c r="AI37" s="1981"/>
      <c r="AJ37" s="1982"/>
      <c r="AK37" s="1982"/>
      <c r="AL37" s="1982"/>
      <c r="AM37" s="1982"/>
      <c r="AN37" s="1982"/>
      <c r="AO37" s="1982"/>
      <c r="AP37" s="1982"/>
      <c r="AQ37" s="1982"/>
      <c r="AR37" s="1982"/>
      <c r="AS37" s="1982"/>
      <c r="AT37" s="1982"/>
      <c r="AU37" s="1982"/>
      <c r="AV37" s="1982"/>
      <c r="AW37" s="1982"/>
      <c r="AX37" s="1982"/>
      <c r="AY37" s="2000"/>
      <c r="AZ37" s="2000"/>
      <c r="BA37" s="2000"/>
      <c r="BB37" s="2000"/>
      <c r="BC37" s="2000"/>
      <c r="BD37" s="2000"/>
      <c r="BE37" s="457"/>
      <c r="BF37" s="485"/>
      <c r="BG37" s="485"/>
      <c r="BH37" s="485"/>
      <c r="BI37" s="485"/>
    </row>
    <row r="38" spans="1:61" ht="12" customHeight="1">
      <c r="A38" s="485"/>
      <c r="B38" s="1997"/>
      <c r="C38" s="1981"/>
      <c r="D38" s="1981"/>
      <c r="E38" s="1981"/>
      <c r="F38" s="1981"/>
      <c r="G38" s="1981"/>
      <c r="H38" s="1981"/>
      <c r="I38" s="1981"/>
      <c r="J38" s="1981"/>
      <c r="K38" s="1981"/>
      <c r="L38" s="1981"/>
      <c r="M38" s="1982"/>
      <c r="N38" s="1982"/>
      <c r="O38" s="1983"/>
      <c r="P38" s="1983"/>
      <c r="Q38" s="1983"/>
      <c r="R38" s="1983"/>
      <c r="S38" s="1983"/>
      <c r="T38" s="1983"/>
      <c r="U38" s="1981"/>
      <c r="V38" s="1981"/>
      <c r="W38" s="1981"/>
      <c r="X38" s="1981"/>
      <c r="Y38" s="1981"/>
      <c r="Z38" s="1986"/>
      <c r="AA38" s="1986"/>
      <c r="AB38" s="1986"/>
      <c r="AC38" s="1986"/>
      <c r="AD38" s="1986"/>
      <c r="AE38" s="1981"/>
      <c r="AF38" s="1981"/>
      <c r="AG38" s="1981"/>
      <c r="AH38" s="1981"/>
      <c r="AI38" s="1981"/>
      <c r="AJ38" s="1982"/>
      <c r="AK38" s="1982"/>
      <c r="AL38" s="1982"/>
      <c r="AM38" s="1982"/>
      <c r="AN38" s="1982"/>
      <c r="AO38" s="1982"/>
      <c r="AP38" s="1982"/>
      <c r="AQ38" s="1982"/>
      <c r="AR38" s="1982"/>
      <c r="AS38" s="1982"/>
      <c r="AT38" s="1982"/>
      <c r="AU38" s="1982"/>
      <c r="AV38" s="1982"/>
      <c r="AW38" s="1982"/>
      <c r="AX38" s="1982"/>
      <c r="AY38" s="2000"/>
      <c r="AZ38" s="2000"/>
      <c r="BA38" s="2000"/>
      <c r="BB38" s="2000"/>
      <c r="BC38" s="2000"/>
      <c r="BD38" s="2000"/>
      <c r="BE38" s="457"/>
      <c r="BF38" s="485"/>
      <c r="BG38" s="485"/>
      <c r="BH38" s="485"/>
      <c r="BI38" s="485"/>
    </row>
    <row r="39" spans="1:61" ht="6" customHeight="1">
      <c r="A39" s="485"/>
      <c r="B39" s="1998"/>
      <c r="C39" s="1981"/>
      <c r="D39" s="1981"/>
      <c r="E39" s="1981"/>
      <c r="F39" s="1981"/>
      <c r="G39" s="1981"/>
      <c r="H39" s="1981"/>
      <c r="I39" s="1981"/>
      <c r="J39" s="1981"/>
      <c r="K39" s="1981"/>
      <c r="L39" s="1981"/>
      <c r="M39" s="1982"/>
      <c r="N39" s="1982"/>
      <c r="O39" s="1983"/>
      <c r="P39" s="1983"/>
      <c r="Q39" s="1983"/>
      <c r="R39" s="1983"/>
      <c r="S39" s="1983"/>
      <c r="T39" s="1983"/>
      <c r="U39" s="1981"/>
      <c r="V39" s="1981"/>
      <c r="W39" s="1981"/>
      <c r="X39" s="1981"/>
      <c r="Y39" s="1981"/>
      <c r="Z39" s="1986"/>
      <c r="AA39" s="1986"/>
      <c r="AB39" s="1986"/>
      <c r="AC39" s="1986"/>
      <c r="AD39" s="1986"/>
      <c r="AE39" s="1981"/>
      <c r="AF39" s="1981"/>
      <c r="AG39" s="1981"/>
      <c r="AH39" s="1981"/>
      <c r="AI39" s="1981"/>
      <c r="AJ39" s="1982"/>
      <c r="AK39" s="1982"/>
      <c r="AL39" s="1982"/>
      <c r="AM39" s="1982"/>
      <c r="AN39" s="1982"/>
      <c r="AO39" s="1982"/>
      <c r="AP39" s="1982"/>
      <c r="AQ39" s="1982"/>
      <c r="AR39" s="1982"/>
      <c r="AS39" s="1982"/>
      <c r="AT39" s="1982"/>
      <c r="AU39" s="1982"/>
      <c r="AV39" s="1982"/>
      <c r="AW39" s="1982"/>
      <c r="AX39" s="1982"/>
      <c r="AY39" s="2000"/>
      <c r="AZ39" s="2000"/>
      <c r="BA39" s="2000"/>
      <c r="BB39" s="2000"/>
      <c r="BC39" s="2000"/>
      <c r="BD39" s="2000"/>
      <c r="BE39" s="457"/>
      <c r="BF39" s="485"/>
      <c r="BG39" s="485"/>
      <c r="BH39" s="485"/>
      <c r="BI39" s="485"/>
    </row>
    <row r="40" spans="1:61" ht="6" customHeight="1">
      <c r="A40" s="485"/>
      <c r="B40" s="1998"/>
      <c r="C40" s="1981"/>
      <c r="D40" s="1981"/>
      <c r="E40" s="1981"/>
      <c r="F40" s="1981"/>
      <c r="G40" s="1981"/>
      <c r="H40" s="1981"/>
      <c r="I40" s="1981"/>
      <c r="J40" s="1981"/>
      <c r="K40" s="1981"/>
      <c r="L40" s="1981"/>
      <c r="M40" s="1982"/>
      <c r="N40" s="1982"/>
      <c r="O40" s="2001"/>
      <c r="P40" s="2001"/>
      <c r="Q40" s="2001"/>
      <c r="R40" s="2001"/>
      <c r="S40" s="2001"/>
      <c r="T40" s="2001"/>
      <c r="U40" s="1981"/>
      <c r="V40" s="1981"/>
      <c r="W40" s="1981"/>
      <c r="X40" s="1981"/>
      <c r="Y40" s="1981"/>
      <c r="Z40" s="1986"/>
      <c r="AA40" s="1986"/>
      <c r="AB40" s="1986"/>
      <c r="AC40" s="1986"/>
      <c r="AD40" s="1986"/>
      <c r="AE40" s="1981"/>
      <c r="AF40" s="1981"/>
      <c r="AG40" s="1981"/>
      <c r="AH40" s="1981"/>
      <c r="AI40" s="1981"/>
      <c r="AJ40" s="1982"/>
      <c r="AK40" s="1982"/>
      <c r="AL40" s="1982"/>
      <c r="AM40" s="1982"/>
      <c r="AN40" s="1982"/>
      <c r="AO40" s="1982"/>
      <c r="AP40" s="1982"/>
      <c r="AQ40" s="1982"/>
      <c r="AR40" s="1982"/>
      <c r="AS40" s="1982"/>
      <c r="AT40" s="1982"/>
      <c r="AU40" s="1982"/>
      <c r="AV40" s="1982"/>
      <c r="AW40" s="1982"/>
      <c r="AX40" s="1982"/>
      <c r="AY40" s="2000"/>
      <c r="AZ40" s="2000"/>
      <c r="BA40" s="2000"/>
      <c r="BB40" s="2000"/>
      <c r="BC40" s="2000"/>
      <c r="BD40" s="2000"/>
      <c r="BE40" s="457"/>
      <c r="BF40" s="485"/>
      <c r="BG40" s="485"/>
      <c r="BH40" s="485"/>
      <c r="BI40" s="485"/>
    </row>
    <row r="41" spans="1:61" ht="12" customHeight="1">
      <c r="A41" s="485"/>
      <c r="B41" s="1999"/>
      <c r="C41" s="1982"/>
      <c r="D41" s="1982"/>
      <c r="E41" s="1982"/>
      <c r="F41" s="1982"/>
      <c r="G41" s="1982"/>
      <c r="H41" s="1982"/>
      <c r="I41" s="1982"/>
      <c r="J41" s="1981"/>
      <c r="K41" s="1981"/>
      <c r="L41" s="1981"/>
      <c r="M41" s="1982"/>
      <c r="N41" s="1982"/>
      <c r="O41" s="2001"/>
      <c r="P41" s="2001"/>
      <c r="Q41" s="2001"/>
      <c r="R41" s="2001"/>
      <c r="S41" s="2001"/>
      <c r="T41" s="2001"/>
      <c r="U41" s="1982"/>
      <c r="V41" s="1982"/>
      <c r="W41" s="1982"/>
      <c r="X41" s="1982"/>
      <c r="Y41" s="1982"/>
      <c r="Z41" s="1982"/>
      <c r="AA41" s="1982"/>
      <c r="AB41" s="1982"/>
      <c r="AC41" s="1982"/>
      <c r="AD41" s="1982"/>
      <c r="AE41" s="1981"/>
      <c r="AF41" s="1981"/>
      <c r="AG41" s="1981"/>
      <c r="AH41" s="1981"/>
      <c r="AI41" s="1981"/>
      <c r="AJ41" s="1982"/>
      <c r="AK41" s="1982"/>
      <c r="AL41" s="1982"/>
      <c r="AM41" s="1982"/>
      <c r="AN41" s="1982"/>
      <c r="AO41" s="1982"/>
      <c r="AP41" s="1982"/>
      <c r="AQ41" s="1982"/>
      <c r="AR41" s="1982"/>
      <c r="AS41" s="1982"/>
      <c r="AT41" s="1982"/>
      <c r="AU41" s="1982"/>
      <c r="AV41" s="1982"/>
      <c r="AW41" s="1982"/>
      <c r="AX41" s="1982"/>
      <c r="AY41" s="2000"/>
      <c r="AZ41" s="2000"/>
      <c r="BA41" s="2000"/>
      <c r="BB41" s="2000"/>
      <c r="BC41" s="2000"/>
      <c r="BD41" s="2000"/>
      <c r="BE41" s="457"/>
      <c r="BF41" s="485"/>
      <c r="BG41" s="485"/>
      <c r="BH41" s="485"/>
      <c r="BI41" s="485"/>
    </row>
    <row r="42" spans="1:61" ht="12" customHeight="1">
      <c r="A42" s="485"/>
      <c r="B42" s="1997"/>
      <c r="C42" s="1981"/>
      <c r="D42" s="1981"/>
      <c r="E42" s="1981"/>
      <c r="F42" s="1981"/>
      <c r="G42" s="1981"/>
      <c r="H42" s="1981"/>
      <c r="I42" s="1981"/>
      <c r="J42" s="1981"/>
      <c r="K42" s="1981"/>
      <c r="L42" s="1981"/>
      <c r="M42" s="1982"/>
      <c r="N42" s="1982"/>
      <c r="O42" s="1983"/>
      <c r="P42" s="1983"/>
      <c r="Q42" s="1983"/>
      <c r="R42" s="1983"/>
      <c r="S42" s="1983"/>
      <c r="T42" s="1983"/>
      <c r="U42" s="1981"/>
      <c r="V42" s="1981"/>
      <c r="W42" s="1981"/>
      <c r="X42" s="1981"/>
      <c r="Y42" s="1981"/>
      <c r="Z42" s="1986"/>
      <c r="AA42" s="1986"/>
      <c r="AB42" s="1986"/>
      <c r="AC42" s="1986"/>
      <c r="AD42" s="1986"/>
      <c r="AE42" s="1981"/>
      <c r="AF42" s="1981"/>
      <c r="AG42" s="1981"/>
      <c r="AH42" s="1981"/>
      <c r="AI42" s="1981"/>
      <c r="AJ42" s="1982"/>
      <c r="AK42" s="1982"/>
      <c r="AL42" s="1982"/>
      <c r="AM42" s="1982"/>
      <c r="AN42" s="1982"/>
      <c r="AO42" s="1982"/>
      <c r="AP42" s="1982"/>
      <c r="AQ42" s="1982"/>
      <c r="AR42" s="1982"/>
      <c r="AS42" s="1982"/>
      <c r="AT42" s="1982"/>
      <c r="AU42" s="1982"/>
      <c r="AV42" s="1982"/>
      <c r="AW42" s="1982"/>
      <c r="AX42" s="1982"/>
      <c r="AY42" s="2000"/>
      <c r="AZ42" s="2000"/>
      <c r="BA42" s="2000"/>
      <c r="BB42" s="2000"/>
      <c r="BC42" s="2000"/>
      <c r="BD42" s="2000"/>
      <c r="BE42" s="457"/>
      <c r="BF42" s="485"/>
      <c r="BG42" s="485"/>
      <c r="BH42" s="485"/>
      <c r="BI42" s="485"/>
    </row>
    <row r="43" spans="1:61" ht="6" customHeight="1">
      <c r="A43" s="485"/>
      <c r="B43" s="1998"/>
      <c r="C43" s="1981"/>
      <c r="D43" s="1981"/>
      <c r="E43" s="1981"/>
      <c r="F43" s="1981"/>
      <c r="G43" s="1981"/>
      <c r="H43" s="1981"/>
      <c r="I43" s="1981"/>
      <c r="J43" s="1981"/>
      <c r="K43" s="1981"/>
      <c r="L43" s="1981"/>
      <c r="M43" s="1982"/>
      <c r="N43" s="1982"/>
      <c r="O43" s="1983"/>
      <c r="P43" s="1983"/>
      <c r="Q43" s="1983"/>
      <c r="R43" s="1983"/>
      <c r="S43" s="1983"/>
      <c r="T43" s="1983"/>
      <c r="U43" s="1981"/>
      <c r="V43" s="1981"/>
      <c r="W43" s="1981"/>
      <c r="X43" s="1981"/>
      <c r="Y43" s="1981"/>
      <c r="Z43" s="1986"/>
      <c r="AA43" s="1986"/>
      <c r="AB43" s="1986"/>
      <c r="AC43" s="1986"/>
      <c r="AD43" s="1986"/>
      <c r="AE43" s="1981"/>
      <c r="AF43" s="1981"/>
      <c r="AG43" s="1981"/>
      <c r="AH43" s="1981"/>
      <c r="AI43" s="1981"/>
      <c r="AJ43" s="1982"/>
      <c r="AK43" s="1982"/>
      <c r="AL43" s="1982"/>
      <c r="AM43" s="1982"/>
      <c r="AN43" s="1982"/>
      <c r="AO43" s="1982"/>
      <c r="AP43" s="1982"/>
      <c r="AQ43" s="1982"/>
      <c r="AR43" s="1982"/>
      <c r="AS43" s="1982"/>
      <c r="AT43" s="1982"/>
      <c r="AU43" s="1982"/>
      <c r="AV43" s="1982"/>
      <c r="AW43" s="1982"/>
      <c r="AX43" s="1982"/>
      <c r="AY43" s="2000"/>
      <c r="AZ43" s="2000"/>
      <c r="BA43" s="2000"/>
      <c r="BB43" s="2000"/>
      <c r="BC43" s="2000"/>
      <c r="BD43" s="2000"/>
      <c r="BE43" s="457"/>
      <c r="BF43" s="485"/>
      <c r="BG43" s="485"/>
      <c r="BH43" s="485"/>
      <c r="BI43" s="485"/>
    </row>
    <row r="44" spans="1:61" ht="6" customHeight="1">
      <c r="A44" s="485"/>
      <c r="B44" s="1998"/>
      <c r="C44" s="1981"/>
      <c r="D44" s="1981"/>
      <c r="E44" s="1981"/>
      <c r="F44" s="1981"/>
      <c r="G44" s="1981"/>
      <c r="H44" s="1981"/>
      <c r="I44" s="1981"/>
      <c r="J44" s="1981"/>
      <c r="K44" s="1981"/>
      <c r="L44" s="1981"/>
      <c r="M44" s="1982"/>
      <c r="N44" s="1982"/>
      <c r="O44" s="2001"/>
      <c r="P44" s="2001"/>
      <c r="Q44" s="2001"/>
      <c r="R44" s="2001"/>
      <c r="S44" s="2001"/>
      <c r="T44" s="2001"/>
      <c r="U44" s="1981"/>
      <c r="V44" s="1981"/>
      <c r="W44" s="1981"/>
      <c r="X44" s="1981"/>
      <c r="Y44" s="1981"/>
      <c r="Z44" s="1986"/>
      <c r="AA44" s="1986"/>
      <c r="AB44" s="1986"/>
      <c r="AC44" s="1986"/>
      <c r="AD44" s="1986"/>
      <c r="AE44" s="1981"/>
      <c r="AF44" s="1981"/>
      <c r="AG44" s="1981"/>
      <c r="AH44" s="1981"/>
      <c r="AI44" s="1981"/>
      <c r="AJ44" s="1982"/>
      <c r="AK44" s="1982"/>
      <c r="AL44" s="1982"/>
      <c r="AM44" s="1982"/>
      <c r="AN44" s="1982"/>
      <c r="AO44" s="1982"/>
      <c r="AP44" s="1982"/>
      <c r="AQ44" s="1982"/>
      <c r="AR44" s="1982"/>
      <c r="AS44" s="1982"/>
      <c r="AT44" s="1982"/>
      <c r="AU44" s="1982"/>
      <c r="AV44" s="1982"/>
      <c r="AW44" s="1982"/>
      <c r="AX44" s="1982"/>
      <c r="AY44" s="2000"/>
      <c r="AZ44" s="2000"/>
      <c r="BA44" s="2000"/>
      <c r="BB44" s="2000"/>
      <c r="BC44" s="2000"/>
      <c r="BD44" s="2000"/>
      <c r="BE44" s="457"/>
      <c r="BF44" s="485"/>
      <c r="BG44" s="485"/>
      <c r="BH44" s="485"/>
      <c r="BI44" s="485"/>
    </row>
    <row r="45" spans="1:61" ht="12" customHeight="1">
      <c r="A45" s="485"/>
      <c r="B45" s="1999"/>
      <c r="C45" s="1982"/>
      <c r="D45" s="1982"/>
      <c r="E45" s="1982"/>
      <c r="F45" s="1982"/>
      <c r="G45" s="1982"/>
      <c r="H45" s="1982"/>
      <c r="I45" s="1982"/>
      <c r="J45" s="1981"/>
      <c r="K45" s="1981"/>
      <c r="L45" s="1981"/>
      <c r="M45" s="1982"/>
      <c r="N45" s="1982"/>
      <c r="O45" s="2001"/>
      <c r="P45" s="2001"/>
      <c r="Q45" s="2001"/>
      <c r="R45" s="2001"/>
      <c r="S45" s="2001"/>
      <c r="T45" s="2001"/>
      <c r="U45" s="1982"/>
      <c r="V45" s="1982"/>
      <c r="W45" s="1982"/>
      <c r="X45" s="1982"/>
      <c r="Y45" s="1982"/>
      <c r="Z45" s="1982"/>
      <c r="AA45" s="1982"/>
      <c r="AB45" s="1982"/>
      <c r="AC45" s="1982"/>
      <c r="AD45" s="1982"/>
      <c r="AE45" s="1981"/>
      <c r="AF45" s="1981"/>
      <c r="AG45" s="1981"/>
      <c r="AH45" s="1981"/>
      <c r="AI45" s="1981"/>
      <c r="AJ45" s="1982"/>
      <c r="AK45" s="1982"/>
      <c r="AL45" s="1982"/>
      <c r="AM45" s="1982"/>
      <c r="AN45" s="1982"/>
      <c r="AO45" s="1982"/>
      <c r="AP45" s="1982"/>
      <c r="AQ45" s="1982"/>
      <c r="AR45" s="1982"/>
      <c r="AS45" s="1982"/>
      <c r="AT45" s="1982"/>
      <c r="AU45" s="1982"/>
      <c r="AV45" s="1982"/>
      <c r="AW45" s="1982"/>
      <c r="AX45" s="1982"/>
      <c r="AY45" s="2000"/>
      <c r="AZ45" s="2000"/>
      <c r="BA45" s="2000"/>
      <c r="BB45" s="2000"/>
      <c r="BC45" s="2000"/>
      <c r="BD45" s="2000"/>
      <c r="BE45" s="457"/>
      <c r="BF45" s="485"/>
      <c r="BG45" s="485"/>
      <c r="BH45" s="485"/>
      <c r="BI45" s="485"/>
    </row>
    <row r="46" spans="1:61" s="484" customFormat="1" ht="10.5" customHeight="1">
      <c r="A46" s="486"/>
      <c r="B46" s="1996" t="s">
        <v>290</v>
      </c>
      <c r="C46" s="1996"/>
      <c r="D46" s="490" t="s">
        <v>886</v>
      </c>
      <c r="E46" s="497" t="s">
        <v>882</v>
      </c>
      <c r="F46" s="497"/>
      <c r="G46" s="497"/>
      <c r="H46" s="497"/>
      <c r="I46" s="497"/>
      <c r="J46" s="497"/>
      <c r="K46" s="497"/>
      <c r="L46" s="497"/>
      <c r="M46" s="497"/>
      <c r="N46" s="497"/>
      <c r="O46" s="497"/>
      <c r="P46" s="497"/>
      <c r="Q46" s="497"/>
      <c r="R46" s="497"/>
      <c r="S46" s="497"/>
      <c r="T46" s="497"/>
      <c r="U46" s="497"/>
      <c r="V46" s="497"/>
      <c r="W46" s="497"/>
      <c r="X46" s="497"/>
      <c r="Y46" s="497"/>
      <c r="Z46" s="497"/>
      <c r="AA46" s="489"/>
      <c r="AB46" s="489"/>
      <c r="AC46" s="489"/>
      <c r="AD46" s="489"/>
      <c r="AE46" s="489"/>
      <c r="AF46" s="489"/>
      <c r="AG46" s="489"/>
      <c r="AH46" s="489"/>
      <c r="AI46" s="489"/>
      <c r="AJ46" s="489"/>
      <c r="AK46" s="1987" t="s">
        <v>290</v>
      </c>
      <c r="AL46" s="1987"/>
      <c r="AM46" s="496" t="s">
        <v>533</v>
      </c>
      <c r="AN46" s="1984" t="s">
        <v>441</v>
      </c>
      <c r="AO46" s="1984"/>
      <c r="AP46" s="1984"/>
      <c r="AQ46" s="1984"/>
      <c r="AR46" s="1984"/>
      <c r="AS46" s="1984"/>
      <c r="AT46" s="1984"/>
      <c r="AU46" s="1984"/>
      <c r="AV46" s="1984"/>
      <c r="AW46" s="1984"/>
      <c r="AX46" s="1984"/>
      <c r="AY46" s="1984"/>
      <c r="AZ46" s="1984"/>
      <c r="BA46" s="1984"/>
      <c r="BB46" s="1984"/>
      <c r="BC46" s="1984"/>
      <c r="BD46" s="1984"/>
      <c r="BE46" s="1984"/>
      <c r="BF46" s="486"/>
      <c r="BG46" s="486"/>
      <c r="BH46" s="486"/>
      <c r="BI46" s="486"/>
    </row>
    <row r="47" spans="1:61" s="484" customFormat="1" ht="10.5" customHeight="1">
      <c r="A47" s="486"/>
      <c r="B47" s="489"/>
      <c r="C47" s="489"/>
      <c r="D47" s="491" t="s">
        <v>540</v>
      </c>
      <c r="E47" s="491"/>
      <c r="F47" s="491"/>
      <c r="G47" s="491"/>
      <c r="H47" s="491"/>
      <c r="I47" s="489"/>
      <c r="J47" s="491" t="s">
        <v>842</v>
      </c>
      <c r="K47" s="491"/>
      <c r="L47" s="491"/>
      <c r="M47" s="491"/>
      <c r="N47" s="491"/>
      <c r="O47" s="491"/>
      <c r="P47" s="491" t="s">
        <v>92</v>
      </c>
      <c r="Q47" s="491"/>
      <c r="R47" s="491"/>
      <c r="S47" s="491"/>
      <c r="T47" s="491"/>
      <c r="U47" s="491"/>
      <c r="V47" s="491" t="s">
        <v>630</v>
      </c>
      <c r="W47" s="491"/>
      <c r="X47" s="491"/>
      <c r="Y47" s="491"/>
      <c r="Z47" s="491"/>
      <c r="AA47" s="491"/>
      <c r="AB47" s="489"/>
      <c r="AC47" s="489"/>
      <c r="AD47" s="489"/>
      <c r="AE47" s="489"/>
      <c r="AF47" s="489"/>
      <c r="AG47" s="489"/>
      <c r="AH47" s="489"/>
      <c r="AI47" s="489"/>
      <c r="AJ47" s="489"/>
      <c r="AK47" s="489"/>
      <c r="AL47" s="489"/>
      <c r="AM47" s="504"/>
      <c r="AN47" s="1984"/>
      <c r="AO47" s="1984"/>
      <c r="AP47" s="1984"/>
      <c r="AQ47" s="1984"/>
      <c r="AR47" s="1984"/>
      <c r="AS47" s="1984"/>
      <c r="AT47" s="1984"/>
      <c r="AU47" s="1984"/>
      <c r="AV47" s="1984"/>
      <c r="AW47" s="1984"/>
      <c r="AX47" s="1984"/>
      <c r="AY47" s="1984"/>
      <c r="AZ47" s="1984"/>
      <c r="BA47" s="1984"/>
      <c r="BB47" s="1984"/>
      <c r="BC47" s="1984"/>
      <c r="BD47" s="1984"/>
      <c r="BE47" s="1984"/>
      <c r="BF47" s="486"/>
      <c r="BG47" s="486"/>
      <c r="BH47" s="486"/>
      <c r="BI47" s="486"/>
    </row>
    <row r="48" spans="1:61" s="484" customFormat="1" ht="10.5" customHeight="1">
      <c r="A48" s="486"/>
      <c r="B48" s="489"/>
      <c r="C48" s="489"/>
      <c r="D48" s="491" t="s">
        <v>366</v>
      </c>
      <c r="E48" s="491"/>
      <c r="F48" s="491"/>
      <c r="G48" s="491"/>
      <c r="H48" s="491"/>
      <c r="I48" s="491"/>
      <c r="J48" s="491" t="s">
        <v>732</v>
      </c>
      <c r="K48" s="491"/>
      <c r="L48" s="491"/>
      <c r="M48" s="491"/>
      <c r="N48" s="489" t="s">
        <v>264</v>
      </c>
      <c r="O48" s="489"/>
      <c r="P48" s="489"/>
      <c r="Q48" s="489"/>
      <c r="R48" s="489"/>
      <c r="S48" s="489"/>
      <c r="T48" s="489"/>
      <c r="U48" s="491" t="s">
        <v>881</v>
      </c>
      <c r="V48" s="489"/>
      <c r="W48" s="489"/>
      <c r="X48" s="489"/>
      <c r="Y48" s="489"/>
      <c r="Z48" s="489"/>
      <c r="AA48" s="489" t="s">
        <v>418</v>
      </c>
      <c r="AB48" s="489"/>
      <c r="AC48" s="489"/>
      <c r="AD48" s="489"/>
      <c r="AE48" s="489"/>
      <c r="AF48" s="489"/>
      <c r="AG48" s="489"/>
      <c r="AH48" s="489"/>
      <c r="AI48" s="489"/>
      <c r="AJ48" s="489"/>
      <c r="AK48" s="489"/>
      <c r="AL48" s="489"/>
      <c r="AM48" s="504"/>
      <c r="AN48" s="1984"/>
      <c r="AO48" s="1984"/>
      <c r="AP48" s="1984"/>
      <c r="AQ48" s="1984"/>
      <c r="AR48" s="1984"/>
      <c r="AS48" s="1984"/>
      <c r="AT48" s="1984"/>
      <c r="AU48" s="1984"/>
      <c r="AV48" s="1984"/>
      <c r="AW48" s="1984"/>
      <c r="AX48" s="1984"/>
      <c r="AY48" s="1984"/>
      <c r="AZ48" s="1984"/>
      <c r="BA48" s="1984"/>
      <c r="BB48" s="1984"/>
      <c r="BC48" s="1984"/>
      <c r="BD48" s="1984"/>
      <c r="BE48" s="1984"/>
      <c r="BF48" s="486"/>
      <c r="BG48" s="486"/>
      <c r="BH48" s="486"/>
      <c r="BI48" s="486"/>
    </row>
    <row r="49" spans="1:61" s="484" customFormat="1" ht="10.5" customHeight="1">
      <c r="A49" s="486"/>
      <c r="B49" s="489"/>
      <c r="C49" s="489"/>
      <c r="D49" s="491" t="s">
        <v>405</v>
      </c>
      <c r="E49" s="491"/>
      <c r="F49" s="491"/>
      <c r="G49" s="491"/>
      <c r="H49" s="491"/>
      <c r="I49" s="491"/>
      <c r="J49" s="491"/>
      <c r="K49" s="491"/>
      <c r="L49" s="491" t="s">
        <v>467</v>
      </c>
      <c r="M49" s="491"/>
      <c r="N49" s="491"/>
      <c r="O49" s="491"/>
      <c r="P49" s="491"/>
      <c r="Q49" s="491"/>
      <c r="R49" s="491"/>
      <c r="S49" s="491"/>
      <c r="T49" s="489" t="s">
        <v>538</v>
      </c>
      <c r="U49" s="489"/>
      <c r="V49" s="489"/>
      <c r="W49" s="489"/>
      <c r="X49" s="489"/>
      <c r="Y49" s="489"/>
      <c r="Z49" s="489"/>
      <c r="AA49" s="489"/>
      <c r="AB49" s="489"/>
      <c r="AC49" s="489"/>
      <c r="AD49" s="489"/>
      <c r="AE49" s="489"/>
      <c r="AF49" s="489"/>
      <c r="AG49" s="489"/>
      <c r="AH49" s="489"/>
      <c r="AI49" s="489"/>
      <c r="AJ49" s="489"/>
      <c r="AK49" s="1987" t="s">
        <v>290</v>
      </c>
      <c r="AL49" s="1987"/>
      <c r="AM49" s="496" t="s">
        <v>721</v>
      </c>
      <c r="AN49" s="1985" t="s">
        <v>833</v>
      </c>
      <c r="AO49" s="1985"/>
      <c r="AP49" s="1985"/>
      <c r="AQ49" s="1985"/>
      <c r="AR49" s="1985"/>
      <c r="AS49" s="1985"/>
      <c r="AT49" s="1985"/>
      <c r="AU49" s="1985"/>
      <c r="AV49" s="1985"/>
      <c r="AW49" s="1985"/>
      <c r="AX49" s="1985"/>
      <c r="AY49" s="1985"/>
      <c r="AZ49" s="1985"/>
      <c r="BA49" s="1985"/>
      <c r="BB49" s="1985"/>
      <c r="BC49" s="1985"/>
      <c r="BD49" s="1985"/>
      <c r="BE49" s="1985"/>
      <c r="BF49" s="486"/>
      <c r="BG49" s="486"/>
      <c r="BH49" s="486"/>
      <c r="BI49" s="486"/>
    </row>
    <row r="50" spans="1:61" s="484" customFormat="1" ht="10.5" customHeight="1">
      <c r="A50" s="486"/>
      <c r="B50" s="1987" t="s">
        <v>290</v>
      </c>
      <c r="C50" s="1987"/>
      <c r="D50" s="492" t="s">
        <v>548</v>
      </c>
      <c r="E50" s="1984" t="s">
        <v>883</v>
      </c>
      <c r="F50" s="1984"/>
      <c r="G50" s="1984"/>
      <c r="H50" s="1984"/>
      <c r="I50" s="1984"/>
      <c r="J50" s="1984"/>
      <c r="K50" s="1984"/>
      <c r="L50" s="1984"/>
      <c r="M50" s="1984"/>
      <c r="N50" s="1984"/>
      <c r="O50" s="1984"/>
      <c r="P50" s="1984"/>
      <c r="Q50" s="1984"/>
      <c r="R50" s="1984"/>
      <c r="S50" s="1984"/>
      <c r="T50" s="1984"/>
      <c r="U50" s="1984"/>
      <c r="V50" s="1984"/>
      <c r="W50" s="1984"/>
      <c r="X50" s="1984"/>
      <c r="Y50" s="1984"/>
      <c r="Z50" s="1984"/>
      <c r="AA50" s="1984"/>
      <c r="AB50" s="1984"/>
      <c r="AC50" s="1984"/>
      <c r="AD50" s="1984"/>
      <c r="AE50" s="1984"/>
      <c r="AF50" s="1984"/>
      <c r="AG50" s="1984"/>
      <c r="AH50" s="1984"/>
      <c r="AI50" s="493"/>
      <c r="AJ50" s="489"/>
      <c r="AK50" s="489"/>
      <c r="AL50" s="489"/>
      <c r="AM50" s="504"/>
      <c r="AN50" s="1985"/>
      <c r="AO50" s="1985"/>
      <c r="AP50" s="1985"/>
      <c r="AQ50" s="1985"/>
      <c r="AR50" s="1985"/>
      <c r="AS50" s="1985"/>
      <c r="AT50" s="1985"/>
      <c r="AU50" s="1985"/>
      <c r="AV50" s="1985"/>
      <c r="AW50" s="1985"/>
      <c r="AX50" s="1985"/>
      <c r="AY50" s="1985"/>
      <c r="AZ50" s="1985"/>
      <c r="BA50" s="1985"/>
      <c r="BB50" s="1985"/>
      <c r="BC50" s="1985"/>
      <c r="BD50" s="1985"/>
      <c r="BE50" s="1985"/>
      <c r="BF50" s="486"/>
      <c r="BG50" s="486"/>
      <c r="BH50" s="486"/>
      <c r="BI50" s="486"/>
    </row>
    <row r="51" spans="1:61" s="484" customFormat="1" ht="10.5" customHeight="1">
      <c r="A51" s="486"/>
      <c r="B51" s="489"/>
      <c r="C51" s="489"/>
      <c r="D51" s="493"/>
      <c r="E51" s="1984"/>
      <c r="F51" s="1984"/>
      <c r="G51" s="1984"/>
      <c r="H51" s="1984"/>
      <c r="I51" s="1984"/>
      <c r="J51" s="1984"/>
      <c r="K51" s="1984"/>
      <c r="L51" s="1984"/>
      <c r="M51" s="1984"/>
      <c r="N51" s="1984"/>
      <c r="O51" s="1984"/>
      <c r="P51" s="1984"/>
      <c r="Q51" s="1984"/>
      <c r="R51" s="1984"/>
      <c r="S51" s="1984"/>
      <c r="T51" s="1984"/>
      <c r="U51" s="1984"/>
      <c r="V51" s="1984"/>
      <c r="W51" s="1984"/>
      <c r="X51" s="1984"/>
      <c r="Y51" s="1984"/>
      <c r="Z51" s="1984"/>
      <c r="AA51" s="1984"/>
      <c r="AB51" s="1984"/>
      <c r="AC51" s="1984"/>
      <c r="AD51" s="1984"/>
      <c r="AE51" s="1984"/>
      <c r="AF51" s="1984"/>
      <c r="AG51" s="1984"/>
      <c r="AH51" s="1984"/>
      <c r="AI51" s="493"/>
      <c r="AJ51" s="489"/>
      <c r="AK51" s="1987" t="s">
        <v>290</v>
      </c>
      <c r="AL51" s="1987"/>
      <c r="AM51" s="496" t="s">
        <v>818</v>
      </c>
      <c r="AN51" s="1985" t="s">
        <v>344</v>
      </c>
      <c r="AO51" s="1985"/>
      <c r="AP51" s="1985"/>
      <c r="AQ51" s="1985"/>
      <c r="AR51" s="1985"/>
      <c r="AS51" s="1985"/>
      <c r="AT51" s="1985"/>
      <c r="AU51" s="1985"/>
      <c r="AV51" s="1985"/>
      <c r="AW51" s="1985"/>
      <c r="AX51" s="1985"/>
      <c r="AY51" s="1985"/>
      <c r="AZ51" s="1985"/>
      <c r="BA51" s="1985"/>
      <c r="BB51" s="1985"/>
      <c r="BC51" s="1985"/>
      <c r="BD51" s="1985"/>
      <c r="BE51" s="1985"/>
      <c r="BF51" s="486"/>
      <c r="BG51" s="486"/>
      <c r="BH51" s="486"/>
      <c r="BI51" s="486"/>
    </row>
    <row r="52" spans="1:61" s="484" customFormat="1" ht="10.5" customHeight="1">
      <c r="A52" s="486"/>
      <c r="B52" s="2006" t="s">
        <v>290</v>
      </c>
      <c r="C52" s="2006"/>
      <c r="D52" s="494" t="s">
        <v>887</v>
      </c>
      <c r="E52" s="2008" t="s">
        <v>884</v>
      </c>
      <c r="F52" s="2008"/>
      <c r="G52" s="2008"/>
      <c r="H52" s="2008"/>
      <c r="I52" s="2008"/>
      <c r="J52" s="2008"/>
      <c r="K52" s="2008"/>
      <c r="L52" s="2008"/>
      <c r="M52" s="2008"/>
      <c r="N52" s="2008"/>
      <c r="O52" s="2008"/>
      <c r="P52" s="2008"/>
      <c r="Q52" s="2008"/>
      <c r="R52" s="2008"/>
      <c r="S52" s="2008"/>
      <c r="T52" s="2008"/>
      <c r="U52" s="2008"/>
      <c r="V52" s="2008"/>
      <c r="W52" s="2008"/>
      <c r="X52" s="2008"/>
      <c r="Y52" s="2008"/>
      <c r="Z52" s="2008"/>
      <c r="AA52" s="2008"/>
      <c r="AB52" s="2008"/>
      <c r="AC52" s="2008"/>
      <c r="AD52" s="2008"/>
      <c r="AE52" s="2008"/>
      <c r="AF52" s="2008"/>
      <c r="AG52" s="2008"/>
      <c r="AH52" s="493"/>
      <c r="AI52" s="493"/>
      <c r="AJ52" s="489"/>
      <c r="AK52" s="489"/>
      <c r="AL52" s="489"/>
      <c r="AM52" s="489"/>
      <c r="AN52" s="1985"/>
      <c r="AO52" s="1985"/>
      <c r="AP52" s="1985"/>
      <c r="AQ52" s="1985"/>
      <c r="AR52" s="1985"/>
      <c r="AS52" s="1985"/>
      <c r="AT52" s="1985"/>
      <c r="AU52" s="1985"/>
      <c r="AV52" s="1985"/>
      <c r="AW52" s="1985"/>
      <c r="AX52" s="1985"/>
      <c r="AY52" s="1985"/>
      <c r="AZ52" s="1985"/>
      <c r="BA52" s="1985"/>
      <c r="BB52" s="1985"/>
      <c r="BC52" s="1985"/>
      <c r="BD52" s="1985"/>
      <c r="BE52" s="1985"/>
      <c r="BF52" s="486"/>
      <c r="BG52" s="486"/>
      <c r="BH52" s="486"/>
      <c r="BI52" s="486"/>
    </row>
    <row r="53" spans="1:61" s="484" customFormat="1" ht="10.5" customHeight="1">
      <c r="A53" s="486"/>
      <c r="B53" s="2006" t="s">
        <v>290</v>
      </c>
      <c r="C53" s="2006"/>
      <c r="D53" s="494" t="s">
        <v>691</v>
      </c>
      <c r="E53" s="2007" t="s">
        <v>177</v>
      </c>
      <c r="F53" s="2007"/>
      <c r="G53" s="2007"/>
      <c r="H53" s="2007"/>
      <c r="I53" s="2007"/>
      <c r="J53" s="2007"/>
      <c r="K53" s="2007"/>
      <c r="L53" s="2007"/>
      <c r="M53" s="2007"/>
      <c r="N53" s="2007"/>
      <c r="O53" s="2007"/>
      <c r="P53" s="2007"/>
      <c r="Q53" s="2007"/>
      <c r="R53" s="2007"/>
      <c r="S53" s="2007"/>
      <c r="T53" s="2007"/>
      <c r="U53" s="2007"/>
      <c r="V53" s="2007"/>
      <c r="W53" s="2007"/>
      <c r="X53" s="2007"/>
      <c r="Y53" s="2007"/>
      <c r="Z53" s="2007"/>
      <c r="AA53" s="2007"/>
      <c r="AB53" s="2007"/>
      <c r="AC53" s="489"/>
      <c r="AD53" s="489"/>
      <c r="AE53" s="489"/>
      <c r="AF53" s="489"/>
      <c r="AG53" s="489"/>
      <c r="AH53" s="489"/>
      <c r="AI53" s="489"/>
      <c r="AJ53" s="489"/>
      <c r="AK53" s="1987" t="s">
        <v>290</v>
      </c>
      <c r="AL53" s="1987"/>
      <c r="AM53" s="496" t="s">
        <v>889</v>
      </c>
      <c r="AN53" s="1985" t="s">
        <v>890</v>
      </c>
      <c r="AO53" s="1985"/>
      <c r="AP53" s="1985"/>
      <c r="AQ53" s="1985"/>
      <c r="AR53" s="1985"/>
      <c r="AS53" s="1985"/>
      <c r="AT53" s="1985"/>
      <c r="AU53" s="1985"/>
      <c r="AV53" s="1985"/>
      <c r="AW53" s="1985"/>
      <c r="AX53" s="1985"/>
      <c r="AY53" s="1985"/>
      <c r="AZ53" s="1985"/>
      <c r="BA53" s="1985"/>
      <c r="BB53" s="1985"/>
      <c r="BC53" s="1985"/>
      <c r="BD53" s="1985"/>
      <c r="BE53" s="1985"/>
      <c r="BF53" s="486"/>
      <c r="BG53" s="486"/>
      <c r="BH53" s="486"/>
      <c r="BI53" s="486"/>
    </row>
    <row r="54" spans="1:61" s="484" customFormat="1" ht="10.5" customHeight="1">
      <c r="A54" s="486"/>
      <c r="B54" s="1987" t="s">
        <v>290</v>
      </c>
      <c r="C54" s="1987"/>
      <c r="D54" s="495" t="s">
        <v>875</v>
      </c>
      <c r="E54" s="2002" t="s">
        <v>885</v>
      </c>
      <c r="F54" s="2002"/>
      <c r="G54" s="2002"/>
      <c r="H54" s="2002"/>
      <c r="I54" s="2002"/>
      <c r="J54" s="2002"/>
      <c r="K54" s="2002"/>
      <c r="L54" s="2002"/>
      <c r="M54" s="2002"/>
      <c r="N54" s="2002"/>
      <c r="O54" s="2002"/>
      <c r="P54" s="2002"/>
      <c r="Q54" s="2002"/>
      <c r="R54" s="2002"/>
      <c r="S54" s="2002"/>
      <c r="T54" s="2002"/>
      <c r="U54" s="2002"/>
      <c r="V54" s="2002"/>
      <c r="W54" s="2002"/>
      <c r="X54" s="2002"/>
      <c r="Y54" s="2002"/>
      <c r="Z54" s="2002"/>
      <c r="AA54" s="2002"/>
      <c r="AB54" s="2002"/>
      <c r="AC54" s="2002"/>
      <c r="AD54" s="2002"/>
      <c r="AE54" s="2002"/>
      <c r="AF54" s="2002"/>
      <c r="AG54" s="2002"/>
      <c r="AH54" s="2002"/>
      <c r="AI54" s="489"/>
      <c r="AJ54" s="489"/>
      <c r="AK54" s="503"/>
      <c r="AL54" s="503"/>
      <c r="AM54" s="503"/>
      <c r="AN54" s="1985"/>
      <c r="AO54" s="1985"/>
      <c r="AP54" s="1985"/>
      <c r="AQ54" s="1985"/>
      <c r="AR54" s="1985"/>
      <c r="AS54" s="1985"/>
      <c r="AT54" s="1985"/>
      <c r="AU54" s="1985"/>
      <c r="AV54" s="1985"/>
      <c r="AW54" s="1985"/>
      <c r="AX54" s="1985"/>
      <c r="AY54" s="1985"/>
      <c r="AZ54" s="1985"/>
      <c r="BA54" s="1985"/>
      <c r="BB54" s="1985"/>
      <c r="BC54" s="1985"/>
      <c r="BD54" s="1985"/>
      <c r="BE54" s="1985"/>
      <c r="BF54" s="486"/>
      <c r="BG54" s="486"/>
      <c r="BH54" s="486"/>
      <c r="BI54" s="486"/>
    </row>
    <row r="55" spans="1:61" s="484" customFormat="1" ht="10.5" customHeight="1">
      <c r="A55" s="486"/>
      <c r="B55" s="489"/>
      <c r="C55" s="489"/>
      <c r="D55" s="489"/>
      <c r="E55" s="2002"/>
      <c r="F55" s="2002"/>
      <c r="G55" s="2002"/>
      <c r="H55" s="2002"/>
      <c r="I55" s="2002"/>
      <c r="J55" s="2002"/>
      <c r="K55" s="2002"/>
      <c r="L55" s="2002"/>
      <c r="M55" s="2002"/>
      <c r="N55" s="2002"/>
      <c r="O55" s="2002"/>
      <c r="P55" s="2002"/>
      <c r="Q55" s="2002"/>
      <c r="R55" s="2002"/>
      <c r="S55" s="2002"/>
      <c r="T55" s="2002"/>
      <c r="U55" s="2002"/>
      <c r="V55" s="2002"/>
      <c r="W55" s="2002"/>
      <c r="X55" s="2002"/>
      <c r="Y55" s="2002"/>
      <c r="Z55" s="2002"/>
      <c r="AA55" s="2002"/>
      <c r="AB55" s="2002"/>
      <c r="AC55" s="2002"/>
      <c r="AD55" s="2002"/>
      <c r="AE55" s="2002"/>
      <c r="AF55" s="2002"/>
      <c r="AG55" s="2002"/>
      <c r="AH55" s="2002"/>
      <c r="AI55" s="489"/>
      <c r="AJ55" s="489"/>
      <c r="AK55" s="1987" t="s">
        <v>290</v>
      </c>
      <c r="AL55" s="1987"/>
      <c r="AM55" s="496" t="s">
        <v>891</v>
      </c>
      <c r="AN55" s="489" t="s">
        <v>879</v>
      </c>
      <c r="AO55" s="502"/>
      <c r="AP55" s="502"/>
      <c r="AQ55" s="502"/>
      <c r="AR55" s="502"/>
      <c r="AS55" s="502"/>
      <c r="AT55" s="502"/>
      <c r="AU55" s="502"/>
      <c r="AV55" s="502"/>
      <c r="AW55" s="502"/>
      <c r="AX55" s="502"/>
      <c r="AY55" s="502"/>
      <c r="AZ55" s="502"/>
      <c r="BA55" s="502"/>
      <c r="BB55" s="502"/>
      <c r="BC55" s="502"/>
      <c r="BD55" s="502"/>
      <c r="BE55" s="502"/>
      <c r="BF55" s="486"/>
      <c r="BG55" s="486"/>
      <c r="BH55" s="486"/>
      <c r="BI55" s="486"/>
    </row>
    <row r="56" spans="1:61" s="484" customFormat="1" ht="10.5" customHeight="1">
      <c r="A56" s="486"/>
      <c r="B56" s="1987" t="s">
        <v>290</v>
      </c>
      <c r="C56" s="1987"/>
      <c r="D56" s="496" t="s">
        <v>888</v>
      </c>
      <c r="E56" s="1984" t="s">
        <v>200</v>
      </c>
      <c r="F56" s="1984"/>
      <c r="G56" s="1984"/>
      <c r="H56" s="1984"/>
      <c r="I56" s="1984"/>
      <c r="J56" s="1984"/>
      <c r="K56" s="1984"/>
      <c r="L56" s="1984"/>
      <c r="M56" s="1984"/>
      <c r="N56" s="1984"/>
      <c r="O56" s="1984"/>
      <c r="P56" s="1984"/>
      <c r="Q56" s="1984"/>
      <c r="R56" s="1984"/>
      <c r="S56" s="1984"/>
      <c r="T56" s="1984"/>
      <c r="U56" s="1984"/>
      <c r="V56" s="1984"/>
      <c r="W56" s="1984"/>
      <c r="X56" s="1984"/>
      <c r="Y56" s="1984"/>
      <c r="Z56" s="1984"/>
      <c r="AA56" s="1984"/>
      <c r="AB56" s="1984"/>
      <c r="AC56" s="1984"/>
      <c r="AD56" s="1984"/>
      <c r="AE56" s="1984"/>
      <c r="AF56" s="1984"/>
      <c r="AG56" s="1984"/>
      <c r="AH56" s="1984"/>
      <c r="AI56" s="489"/>
      <c r="AJ56" s="502"/>
      <c r="AK56" s="502"/>
      <c r="AL56" s="502"/>
      <c r="AM56" s="502"/>
      <c r="AN56" s="502"/>
      <c r="AO56" s="502"/>
      <c r="AP56" s="502"/>
      <c r="AQ56" s="502"/>
      <c r="AR56" s="502"/>
      <c r="AS56" s="502"/>
      <c r="AT56" s="502"/>
      <c r="AU56" s="502"/>
      <c r="AV56" s="502"/>
      <c r="AW56" s="502"/>
      <c r="AX56" s="502"/>
      <c r="AY56" s="502"/>
      <c r="AZ56" s="502"/>
      <c r="BA56" s="502"/>
      <c r="BB56" s="502"/>
      <c r="BC56" s="502"/>
      <c r="BD56" s="502"/>
      <c r="BE56" s="489"/>
      <c r="BF56" s="486"/>
      <c r="BG56" s="486"/>
      <c r="BH56" s="486"/>
      <c r="BI56" s="486"/>
    </row>
    <row r="57" spans="1:61" s="484" customFormat="1" ht="15" customHeight="1">
      <c r="A57" s="486"/>
      <c r="B57" s="486"/>
      <c r="C57" s="486"/>
      <c r="D57" s="486"/>
      <c r="E57" s="498"/>
      <c r="F57" s="498"/>
      <c r="G57" s="498"/>
      <c r="H57" s="498"/>
      <c r="I57" s="498"/>
      <c r="J57" s="498"/>
      <c r="K57" s="498"/>
      <c r="L57" s="498"/>
      <c r="M57" s="498"/>
      <c r="N57" s="498"/>
      <c r="O57" s="498"/>
      <c r="P57" s="498"/>
      <c r="Q57" s="498"/>
      <c r="R57" s="498"/>
      <c r="S57" s="498"/>
      <c r="T57" s="498"/>
      <c r="U57" s="498"/>
      <c r="V57" s="498"/>
      <c r="W57" s="486"/>
      <c r="X57" s="486"/>
      <c r="Y57" s="486"/>
      <c r="Z57" s="486"/>
      <c r="AA57" s="486"/>
      <c r="AB57" s="486"/>
      <c r="AC57" s="486"/>
      <c r="AD57" s="486"/>
      <c r="AE57" s="486"/>
      <c r="AF57" s="486"/>
      <c r="AG57" s="486"/>
      <c r="AH57" s="486"/>
      <c r="AI57" s="486"/>
      <c r="AJ57" s="486"/>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486"/>
      <c r="BG57" s="486"/>
      <c r="BH57" s="486"/>
      <c r="BI57" s="486"/>
    </row>
    <row r="58" spans="1:61" ht="15" customHeight="1">
      <c r="A58" s="485"/>
      <c r="B58" s="485"/>
      <c r="C58" s="485"/>
      <c r="D58" s="485"/>
      <c r="E58" s="485"/>
      <c r="F58" s="485"/>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485"/>
      <c r="BE58" s="485"/>
      <c r="BF58" s="485"/>
      <c r="BG58" s="485"/>
      <c r="BH58" s="485"/>
      <c r="BI58" s="485"/>
    </row>
    <row r="59" spans="1:61" ht="15" customHeight="1">
      <c r="A59" s="485"/>
      <c r="B59" s="485"/>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5"/>
      <c r="AY59" s="485"/>
      <c r="AZ59" s="485"/>
      <c r="BA59" s="485"/>
      <c r="BB59" s="485"/>
      <c r="BC59" s="485"/>
      <c r="BD59" s="485"/>
      <c r="BE59" s="485"/>
      <c r="BF59" s="485"/>
      <c r="BG59" s="485"/>
      <c r="BH59" s="485"/>
      <c r="BI59" s="485"/>
    </row>
    <row r="60" spans="1:61" ht="15" customHeight="1">
      <c r="A60" s="485"/>
      <c r="B60" s="485"/>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5"/>
      <c r="AS60" s="485"/>
      <c r="AT60" s="485"/>
      <c r="AU60" s="485"/>
      <c r="AV60" s="485"/>
      <c r="AW60" s="485"/>
      <c r="AX60" s="485"/>
      <c r="AY60" s="485"/>
      <c r="AZ60" s="485"/>
      <c r="BA60" s="485"/>
      <c r="BB60" s="485"/>
      <c r="BC60" s="485"/>
      <c r="BD60" s="485"/>
      <c r="BE60" s="485"/>
      <c r="BF60" s="485"/>
      <c r="BG60" s="485"/>
      <c r="BH60" s="485"/>
      <c r="BI60" s="485"/>
    </row>
    <row r="61" spans="1:61" ht="15" customHeight="1">
      <c r="A61" s="485"/>
      <c r="B61" s="485"/>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485"/>
      <c r="BH61" s="485"/>
      <c r="BI61" s="485"/>
    </row>
    <row r="62" spans="1:61" ht="15" customHeight="1">
      <c r="A62" s="457"/>
    </row>
    <row r="63" spans="1:61" ht="15" customHeight="1"/>
    <row r="64" spans="1:6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228">
    <mergeCell ref="AN53:BE54"/>
    <mergeCell ref="E54:AH55"/>
    <mergeCell ref="BG3:BG11"/>
    <mergeCell ref="AO42:AS45"/>
    <mergeCell ref="AT42:AX45"/>
    <mergeCell ref="AY42:BD43"/>
    <mergeCell ref="C43:I44"/>
    <mergeCell ref="U43:Y44"/>
    <mergeCell ref="Z43:AD44"/>
    <mergeCell ref="O44:T45"/>
    <mergeCell ref="AE44:AI45"/>
    <mergeCell ref="AY44:BD45"/>
    <mergeCell ref="AY12:BD13"/>
    <mergeCell ref="B53:C53"/>
    <mergeCell ref="E53:AB53"/>
    <mergeCell ref="AK53:AL53"/>
    <mergeCell ref="B54:C54"/>
    <mergeCell ref="AK55:AL55"/>
    <mergeCell ref="AK49:AL49"/>
    <mergeCell ref="B50:C50"/>
    <mergeCell ref="AK51:AL51"/>
    <mergeCell ref="B52:C52"/>
    <mergeCell ref="E52:AG52"/>
    <mergeCell ref="B42:B45"/>
    <mergeCell ref="B38:B41"/>
    <mergeCell ref="J38:L41"/>
    <mergeCell ref="M38:N41"/>
    <mergeCell ref="O38:T39"/>
    <mergeCell ref="AE38:AI39"/>
    <mergeCell ref="AJ38:AN41"/>
    <mergeCell ref="AO38:AS41"/>
    <mergeCell ref="AT38:AX41"/>
    <mergeCell ref="AY38:BD39"/>
    <mergeCell ref="C39:I40"/>
    <mergeCell ref="U39:Y40"/>
    <mergeCell ref="Z39:AD40"/>
    <mergeCell ref="O40:T41"/>
    <mergeCell ref="AE40:AI41"/>
    <mergeCell ref="AY40:BD41"/>
    <mergeCell ref="C38:I38"/>
    <mergeCell ref="U38:Y38"/>
    <mergeCell ref="Z38:AD38"/>
    <mergeCell ref="C41:I41"/>
    <mergeCell ref="U41:Y41"/>
    <mergeCell ref="Z41:AD41"/>
    <mergeCell ref="B34:B37"/>
    <mergeCell ref="J34:L37"/>
    <mergeCell ref="M34:N37"/>
    <mergeCell ref="O34:T35"/>
    <mergeCell ref="AE34:AI35"/>
    <mergeCell ref="AJ34:AN37"/>
    <mergeCell ref="AO34:AS37"/>
    <mergeCell ref="AT34:AX37"/>
    <mergeCell ref="AY34:BD35"/>
    <mergeCell ref="C35:I36"/>
    <mergeCell ref="U35:Y36"/>
    <mergeCell ref="Z35:AD36"/>
    <mergeCell ref="O36:T37"/>
    <mergeCell ref="AE36:AI37"/>
    <mergeCell ref="AY36:BD37"/>
    <mergeCell ref="C34:I34"/>
    <mergeCell ref="U34:Y34"/>
    <mergeCell ref="Z34:AD34"/>
    <mergeCell ref="C37:I37"/>
    <mergeCell ref="U37:Y37"/>
    <mergeCell ref="Z37:AD37"/>
    <mergeCell ref="B30:B33"/>
    <mergeCell ref="J30:L33"/>
    <mergeCell ref="M30:N33"/>
    <mergeCell ref="O30:T31"/>
    <mergeCell ref="AE30:AI31"/>
    <mergeCell ref="AJ30:AN33"/>
    <mergeCell ref="AO30:AS33"/>
    <mergeCell ref="AT30:AX33"/>
    <mergeCell ref="AY30:BD31"/>
    <mergeCell ref="C31:I32"/>
    <mergeCell ref="U31:Y32"/>
    <mergeCell ref="Z31:AD32"/>
    <mergeCell ref="O32:T33"/>
    <mergeCell ref="AE32:AI33"/>
    <mergeCell ref="AY32:BD33"/>
    <mergeCell ref="C33:I33"/>
    <mergeCell ref="U33:Y33"/>
    <mergeCell ref="Z33:AD33"/>
    <mergeCell ref="C30:I30"/>
    <mergeCell ref="U30:Y30"/>
    <mergeCell ref="Z30:AD30"/>
    <mergeCell ref="B26:B29"/>
    <mergeCell ref="J26:L29"/>
    <mergeCell ref="M26:N29"/>
    <mergeCell ref="O26:T27"/>
    <mergeCell ref="AE26:AI27"/>
    <mergeCell ref="AJ26:AN29"/>
    <mergeCell ref="AO26:AS29"/>
    <mergeCell ref="AT26:AX29"/>
    <mergeCell ref="AY26:BD27"/>
    <mergeCell ref="C27:I28"/>
    <mergeCell ref="U27:Y28"/>
    <mergeCell ref="Z27:AD28"/>
    <mergeCell ref="O28:T29"/>
    <mergeCell ref="AE28:AI29"/>
    <mergeCell ref="AY28:BD29"/>
    <mergeCell ref="C26:I26"/>
    <mergeCell ref="U26:Y26"/>
    <mergeCell ref="Z26:AD26"/>
    <mergeCell ref="C29:I29"/>
    <mergeCell ref="U29:Y29"/>
    <mergeCell ref="Z29:AD29"/>
    <mergeCell ref="B22:B25"/>
    <mergeCell ref="J22:L25"/>
    <mergeCell ref="M22:N25"/>
    <mergeCell ref="O22:T23"/>
    <mergeCell ref="AE22:AI23"/>
    <mergeCell ref="AJ22:AN25"/>
    <mergeCell ref="AO22:AS25"/>
    <mergeCell ref="AT22:AX25"/>
    <mergeCell ref="AY22:BD23"/>
    <mergeCell ref="C23:I24"/>
    <mergeCell ref="U23:Y24"/>
    <mergeCell ref="Z23:AD24"/>
    <mergeCell ref="O24:T25"/>
    <mergeCell ref="AE24:AI25"/>
    <mergeCell ref="AY24:BD25"/>
    <mergeCell ref="C22:I22"/>
    <mergeCell ref="U22:Y22"/>
    <mergeCell ref="Z22:AD22"/>
    <mergeCell ref="C25:I25"/>
    <mergeCell ref="U25:Y25"/>
    <mergeCell ref="Z25:AD25"/>
    <mergeCell ref="B18:B21"/>
    <mergeCell ref="J18:L21"/>
    <mergeCell ref="M18:N21"/>
    <mergeCell ref="O18:T19"/>
    <mergeCell ref="AE18:AI19"/>
    <mergeCell ref="AJ18:AN21"/>
    <mergeCell ref="AO18:AS21"/>
    <mergeCell ref="AT18:AX21"/>
    <mergeCell ref="AY18:BD19"/>
    <mergeCell ref="C19:I20"/>
    <mergeCell ref="U19:Y20"/>
    <mergeCell ref="Z19:AD20"/>
    <mergeCell ref="O20:T21"/>
    <mergeCell ref="AE20:AI21"/>
    <mergeCell ref="AY20:BD21"/>
    <mergeCell ref="C21:I21"/>
    <mergeCell ref="U21:Y21"/>
    <mergeCell ref="Z21:AD21"/>
    <mergeCell ref="C18:I18"/>
    <mergeCell ref="U18:Y18"/>
    <mergeCell ref="Z18:AD18"/>
    <mergeCell ref="B14:B17"/>
    <mergeCell ref="J14:L17"/>
    <mergeCell ref="M14:N17"/>
    <mergeCell ref="O14:T15"/>
    <mergeCell ref="AE14:AI15"/>
    <mergeCell ref="AJ14:AN17"/>
    <mergeCell ref="AO14:AS17"/>
    <mergeCell ref="AT14:AX17"/>
    <mergeCell ref="AY14:BD15"/>
    <mergeCell ref="C15:I16"/>
    <mergeCell ref="U15:Y16"/>
    <mergeCell ref="Z15:AD16"/>
    <mergeCell ref="O16:T17"/>
    <mergeCell ref="AE16:AI17"/>
    <mergeCell ref="AY16:BD17"/>
    <mergeCell ref="C14:I14"/>
    <mergeCell ref="U14:Y14"/>
    <mergeCell ref="Z14:AD14"/>
    <mergeCell ref="C17:I17"/>
    <mergeCell ref="U17:Y17"/>
    <mergeCell ref="Z17:AD17"/>
    <mergeCell ref="B56:C56"/>
    <mergeCell ref="E56:AH56"/>
    <mergeCell ref="AU3:AX4"/>
    <mergeCell ref="AY3:BD4"/>
    <mergeCell ref="R5:Z8"/>
    <mergeCell ref="AG7:AO8"/>
    <mergeCell ref="AV7:BD8"/>
    <mergeCell ref="B10:B13"/>
    <mergeCell ref="J10:L13"/>
    <mergeCell ref="M10:N13"/>
    <mergeCell ref="O10:T11"/>
    <mergeCell ref="AE10:AI11"/>
    <mergeCell ref="AJ10:AX11"/>
    <mergeCell ref="AY10:BD11"/>
    <mergeCell ref="C11:I12"/>
    <mergeCell ref="U11:AD12"/>
    <mergeCell ref="O12:T13"/>
    <mergeCell ref="AE12:AI13"/>
    <mergeCell ref="AJ12:AN13"/>
    <mergeCell ref="C45:I45"/>
    <mergeCell ref="U45:Y45"/>
    <mergeCell ref="Z45:AD45"/>
    <mergeCell ref="B46:C46"/>
    <mergeCell ref="AK46:AL46"/>
    <mergeCell ref="J42:L45"/>
    <mergeCell ref="M42:N45"/>
    <mergeCell ref="O42:T43"/>
    <mergeCell ref="AE42:AI43"/>
    <mergeCell ref="AJ42:AN45"/>
    <mergeCell ref="AN46:BE48"/>
    <mergeCell ref="AN49:BE50"/>
    <mergeCell ref="E50:AH51"/>
    <mergeCell ref="AN51:BE52"/>
    <mergeCell ref="C42:I42"/>
    <mergeCell ref="U42:Y42"/>
    <mergeCell ref="Z42:AD42"/>
    <mergeCell ref="C6:E6"/>
    <mergeCell ref="F6:O6"/>
    <mergeCell ref="AC7:AF7"/>
    <mergeCell ref="AR7:AU7"/>
    <mergeCell ref="AC8:AF8"/>
    <mergeCell ref="AR8:AU8"/>
    <mergeCell ref="C10:I10"/>
    <mergeCell ref="U10:AD10"/>
    <mergeCell ref="C13:I13"/>
    <mergeCell ref="U13:AD13"/>
    <mergeCell ref="AO12:AS13"/>
    <mergeCell ref="AT12:AX13"/>
    <mergeCell ref="B2:BD2"/>
    <mergeCell ref="AB3:AD3"/>
    <mergeCell ref="AF3:AG3"/>
    <mergeCell ref="AI3:AJ3"/>
    <mergeCell ref="AK3:AM3"/>
    <mergeCell ref="C5:E5"/>
    <mergeCell ref="F5:O5"/>
    <mergeCell ref="AU5:AW5"/>
    <mergeCell ref="AX5:BD5"/>
  </mergeCells>
  <phoneticPr fontId="3" type="Hiragana"/>
  <hyperlinks>
    <hyperlink ref="BG3:BG11" location="データ!A1" display="データ入力画面へ"/>
  </hyperlinks>
  <pageMargins left="0.50314960629921257" right="0.30629921259842519" top="0.55314960629921262" bottom="0.19685039370078738"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showZeros="0" topLeftCell="A13" workbookViewId="0">
      <selection activeCell="R36" sqref="R36"/>
    </sheetView>
  </sheetViews>
  <sheetFormatPr defaultRowHeight="18.75"/>
  <cols>
    <col min="1" max="1" width="30.5" style="104" customWidth="1"/>
    <col min="2" max="2" width="1.125" style="104" customWidth="1"/>
    <col min="3" max="34" width="2.625" style="104" customWidth="1"/>
    <col min="35" max="35" width="1.125" style="104" customWidth="1"/>
    <col min="36" max="50" width="2.625" style="104" customWidth="1"/>
    <col min="51" max="53" width="12.25" style="104" customWidth="1"/>
    <col min="54" max="68" width="2.625" style="104" customWidth="1"/>
    <col min="69" max="69" width="9" style="104" customWidth="1"/>
    <col min="70" max="16384" width="9" style="104"/>
  </cols>
  <sheetData>
    <row r="1" spans="1:60" ht="15.75" customHeigh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row>
    <row r="2" spans="1:60" ht="6.75" customHeight="1">
      <c r="A2" s="105"/>
      <c r="B2" s="106"/>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43"/>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60" ht="15.75" customHeight="1">
      <c r="A3" s="105"/>
      <c r="B3" s="107"/>
      <c r="C3" s="111"/>
      <c r="D3" s="111"/>
      <c r="E3" s="111"/>
      <c r="F3" s="111"/>
      <c r="G3" s="111"/>
      <c r="H3" s="111"/>
      <c r="I3" s="111"/>
      <c r="J3" s="111"/>
      <c r="K3" s="111"/>
      <c r="L3" s="111"/>
      <c r="M3" s="111"/>
      <c r="N3" s="111"/>
      <c r="O3" s="111"/>
      <c r="P3" s="111"/>
      <c r="Q3" s="111"/>
      <c r="R3" s="111"/>
      <c r="S3" s="111"/>
      <c r="T3" s="111"/>
      <c r="U3" s="111"/>
      <c r="V3" s="111"/>
      <c r="W3" s="1142" t="s">
        <v>65</v>
      </c>
      <c r="X3" s="1142"/>
      <c r="Y3" s="1142"/>
      <c r="Z3" s="1142" t="s">
        <v>86</v>
      </c>
      <c r="AA3" s="1142"/>
      <c r="AB3" s="1142"/>
      <c r="AC3" s="1142" t="s">
        <v>90</v>
      </c>
      <c r="AD3" s="1142"/>
      <c r="AE3" s="1142"/>
      <c r="AF3" s="1142" t="s">
        <v>69</v>
      </c>
      <c r="AG3" s="1142"/>
      <c r="AH3" s="1142"/>
      <c r="AI3" s="144"/>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60" ht="15.75" customHeight="1">
      <c r="A4" s="105"/>
      <c r="B4" s="107"/>
      <c r="C4" s="111"/>
      <c r="D4" s="111"/>
      <c r="E4" s="111"/>
      <c r="F4" s="111"/>
      <c r="G4" s="111"/>
      <c r="H4" s="111"/>
      <c r="I4" s="111"/>
      <c r="J4" s="111"/>
      <c r="K4" s="111"/>
      <c r="L4" s="111"/>
      <c r="M4" s="111"/>
      <c r="N4" s="111"/>
      <c r="O4" s="111"/>
      <c r="P4" s="111"/>
      <c r="Q4" s="111"/>
      <c r="R4" s="111"/>
      <c r="S4" s="111"/>
      <c r="T4" s="111"/>
      <c r="U4" s="111"/>
      <c r="V4" s="111"/>
      <c r="W4" s="1144"/>
      <c r="X4" s="1144"/>
      <c r="Y4" s="1144"/>
      <c r="Z4" s="1144"/>
      <c r="AA4" s="1144"/>
      <c r="AB4" s="1144"/>
      <c r="AC4" s="1144"/>
      <c r="AD4" s="1144"/>
      <c r="AE4" s="1144"/>
      <c r="AF4" s="1144"/>
      <c r="AG4" s="1144"/>
      <c r="AH4" s="1144"/>
      <c r="AI4" s="144"/>
      <c r="AJ4" s="105"/>
      <c r="AK4" s="105"/>
      <c r="AL4" s="105"/>
      <c r="AM4" s="1173" t="s">
        <v>102</v>
      </c>
      <c r="AN4" s="1174"/>
      <c r="AO4" s="1174"/>
      <c r="AP4" s="1174"/>
      <c r="AQ4" s="1174"/>
      <c r="AR4" s="1174"/>
      <c r="AS4" s="1174"/>
      <c r="AT4" s="1175"/>
      <c r="AU4" s="105"/>
      <c r="AV4" s="105"/>
      <c r="AW4" s="105"/>
      <c r="AX4" s="105"/>
      <c r="AY4" s="105"/>
      <c r="AZ4" s="105"/>
      <c r="BA4" s="105"/>
      <c r="BB4" s="105"/>
      <c r="BC4" s="105"/>
      <c r="BD4" s="105"/>
      <c r="BE4" s="105"/>
      <c r="BF4" s="105"/>
      <c r="BG4" s="105"/>
      <c r="BH4" s="105"/>
    </row>
    <row r="5" spans="1:60" ht="15.75" customHeight="1">
      <c r="A5" s="105"/>
      <c r="B5" s="107"/>
      <c r="C5" s="111"/>
      <c r="D5" s="111"/>
      <c r="E5" s="111"/>
      <c r="F5" s="111"/>
      <c r="G5" s="111"/>
      <c r="H5" s="111"/>
      <c r="I5" s="111"/>
      <c r="J5" s="111"/>
      <c r="K5" s="111"/>
      <c r="L5" s="111"/>
      <c r="M5" s="111"/>
      <c r="N5" s="111"/>
      <c r="O5" s="111"/>
      <c r="P5" s="111"/>
      <c r="Q5" s="111"/>
      <c r="R5" s="111"/>
      <c r="S5" s="111"/>
      <c r="T5" s="111"/>
      <c r="U5" s="111"/>
      <c r="V5" s="111"/>
      <c r="W5" s="1144"/>
      <c r="X5" s="1144"/>
      <c r="Y5" s="1144"/>
      <c r="Z5" s="1144"/>
      <c r="AA5" s="1144"/>
      <c r="AB5" s="1144"/>
      <c r="AC5" s="1144"/>
      <c r="AD5" s="1144"/>
      <c r="AE5" s="1144"/>
      <c r="AF5" s="1144"/>
      <c r="AG5" s="1144"/>
      <c r="AH5" s="1144"/>
      <c r="AI5" s="144"/>
      <c r="AJ5" s="105"/>
      <c r="AK5" s="105"/>
      <c r="AL5" s="105"/>
      <c r="AM5" s="1176"/>
      <c r="AN5" s="1177"/>
      <c r="AO5" s="1177"/>
      <c r="AP5" s="1177"/>
      <c r="AQ5" s="1177"/>
      <c r="AR5" s="1177"/>
      <c r="AS5" s="1177"/>
      <c r="AT5" s="1178"/>
      <c r="AU5" s="105"/>
      <c r="AV5" s="105"/>
      <c r="AW5" s="105"/>
      <c r="AX5" s="105"/>
      <c r="AY5" s="105"/>
      <c r="AZ5" s="105"/>
      <c r="BA5" s="105"/>
      <c r="BB5" s="105"/>
      <c r="BC5" s="105"/>
      <c r="BD5" s="105"/>
      <c r="BE5" s="105"/>
      <c r="BF5" s="105"/>
      <c r="BG5" s="105"/>
      <c r="BH5" s="105"/>
    </row>
    <row r="6" spans="1:60" ht="15.75" customHeight="1">
      <c r="A6" s="105"/>
      <c r="B6" s="107"/>
      <c r="C6" s="111"/>
      <c r="D6" s="111"/>
      <c r="E6" s="111"/>
      <c r="F6" s="111"/>
      <c r="G6" s="111"/>
      <c r="H6" s="111"/>
      <c r="I6" s="111"/>
      <c r="J6" s="111"/>
      <c r="K6" s="111"/>
      <c r="L6" s="111"/>
      <c r="M6" s="111"/>
      <c r="N6" s="111"/>
      <c r="O6" s="111"/>
      <c r="P6" s="111"/>
      <c r="Q6" s="111"/>
      <c r="R6" s="111"/>
      <c r="S6" s="111"/>
      <c r="T6" s="111"/>
      <c r="U6" s="111"/>
      <c r="V6" s="111"/>
      <c r="W6" s="1144"/>
      <c r="X6" s="1144"/>
      <c r="Y6" s="1144"/>
      <c r="Z6" s="1144"/>
      <c r="AA6" s="1144"/>
      <c r="AB6" s="1144"/>
      <c r="AC6" s="1144"/>
      <c r="AD6" s="1144"/>
      <c r="AE6" s="1144"/>
      <c r="AF6" s="1144"/>
      <c r="AG6" s="1144"/>
      <c r="AH6" s="1144"/>
      <c r="AI6" s="144"/>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row>
    <row r="7" spans="1:60" ht="15" customHeight="1">
      <c r="A7" s="105"/>
      <c r="B7" s="107"/>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44"/>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row>
    <row r="8" spans="1:60" ht="21" customHeight="1">
      <c r="A8" s="105"/>
      <c r="B8" s="107"/>
      <c r="C8" s="1239" t="s">
        <v>923</v>
      </c>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44"/>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0" ht="18.75" customHeight="1">
      <c r="A9" s="105"/>
      <c r="B9" s="107"/>
      <c r="C9" s="110"/>
      <c r="D9" s="110"/>
      <c r="E9" s="110"/>
      <c r="F9" s="110"/>
      <c r="G9" s="110"/>
      <c r="H9" s="110"/>
      <c r="I9" s="110"/>
      <c r="J9" s="110"/>
      <c r="K9" s="110"/>
      <c r="L9" s="110"/>
      <c r="M9" s="110"/>
      <c r="N9" s="110"/>
      <c r="O9" s="110"/>
      <c r="P9" s="110"/>
      <c r="Q9" s="110"/>
      <c r="R9" s="110"/>
      <c r="S9" s="110"/>
      <c r="T9" s="110"/>
      <c r="U9" s="110"/>
      <c r="V9" s="110"/>
      <c r="W9" s="110"/>
      <c r="X9" s="110"/>
      <c r="Y9" s="110"/>
      <c r="Z9" s="110"/>
      <c r="AA9" s="1185"/>
      <c r="AB9" s="1185"/>
      <c r="AC9" s="2019"/>
      <c r="AD9" s="2019"/>
      <c r="AE9" s="2019"/>
      <c r="AF9" s="2019"/>
      <c r="AG9" s="2019"/>
      <c r="AH9" s="2019"/>
      <c r="AI9" s="144"/>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row>
    <row r="10" spans="1:60" ht="18.75" customHeight="1">
      <c r="A10" s="105"/>
      <c r="B10" s="107"/>
      <c r="C10" s="110"/>
      <c r="D10" s="110"/>
      <c r="E10" s="110"/>
      <c r="F10" s="121" t="s">
        <v>971</v>
      </c>
      <c r="G10" s="121"/>
      <c r="H10" s="121"/>
      <c r="I10" s="121"/>
      <c r="J10" s="121"/>
      <c r="K10" s="121"/>
      <c r="L10" s="121"/>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40"/>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row>
    <row r="11" spans="1:60" ht="18.75" customHeight="1">
      <c r="A11" s="105"/>
      <c r="B11" s="107"/>
      <c r="C11" s="110"/>
      <c r="D11" s="110"/>
      <c r="E11" s="110"/>
      <c r="F11" s="121"/>
      <c r="G11" s="121"/>
      <c r="H11" s="121"/>
      <c r="I11" s="121"/>
      <c r="J11" s="121"/>
      <c r="K11" s="121"/>
      <c r="L11" s="121"/>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40"/>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row>
    <row r="12" spans="1:60" ht="18.75" customHeight="1">
      <c r="A12" s="105"/>
      <c r="B12" s="107"/>
      <c r="C12" s="110"/>
      <c r="D12" s="110"/>
      <c r="E12" s="110"/>
      <c r="F12" s="2009" t="s">
        <v>972</v>
      </c>
      <c r="G12" s="2009"/>
      <c r="H12" s="1187" t="s">
        <v>106</v>
      </c>
      <c r="I12" s="1187"/>
      <c r="J12" s="1187"/>
      <c r="K12" s="1187"/>
      <c r="L12" s="1187"/>
      <c r="M12" s="110"/>
      <c r="N12" s="111"/>
      <c r="O12" s="1159">
        <f>データ!D6</f>
        <v>0</v>
      </c>
      <c r="P12" s="1159"/>
      <c r="Q12" s="1159"/>
      <c r="R12" s="1159"/>
      <c r="S12" s="1159"/>
      <c r="T12" s="1159"/>
      <c r="U12" s="1159"/>
      <c r="V12" s="1159"/>
      <c r="W12" s="1159"/>
      <c r="X12" s="1159"/>
      <c r="Y12" s="1159"/>
      <c r="Z12" s="1159"/>
      <c r="AA12" s="1159"/>
      <c r="AB12" s="1159"/>
      <c r="AC12" s="1159"/>
      <c r="AD12" s="1159"/>
      <c r="AE12" s="1159"/>
      <c r="AF12" s="1159"/>
      <c r="AG12" s="129"/>
      <c r="AH12" s="129"/>
      <c r="AI12" s="144"/>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row>
    <row r="13" spans="1:60" ht="18.75" customHeight="1">
      <c r="A13" s="105"/>
      <c r="B13" s="107"/>
      <c r="C13" s="110"/>
      <c r="D13" s="110"/>
      <c r="E13" s="110"/>
      <c r="F13" s="167"/>
      <c r="G13" s="167"/>
      <c r="H13" s="110"/>
      <c r="I13" s="110"/>
      <c r="J13" s="110"/>
      <c r="K13" s="110"/>
      <c r="L13" s="110"/>
      <c r="M13" s="110"/>
      <c r="N13" s="111"/>
      <c r="O13" s="110"/>
      <c r="P13" s="110"/>
      <c r="Q13" s="110"/>
      <c r="R13" s="110"/>
      <c r="S13" s="129"/>
      <c r="T13" s="129"/>
      <c r="U13" s="129"/>
      <c r="V13" s="129"/>
      <c r="W13" s="129"/>
      <c r="X13" s="129"/>
      <c r="Y13" s="129"/>
      <c r="Z13" s="129"/>
      <c r="AA13" s="129"/>
      <c r="AB13" s="129"/>
      <c r="AC13" s="129"/>
      <c r="AD13" s="129"/>
      <c r="AE13" s="129"/>
      <c r="AF13" s="129"/>
      <c r="AG13" s="129"/>
      <c r="AH13" s="129"/>
      <c r="AI13" s="144"/>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row>
    <row r="14" spans="1:60" ht="18.75" customHeight="1">
      <c r="A14" s="105"/>
      <c r="B14" s="107"/>
      <c r="C14" s="110"/>
      <c r="D14" s="110"/>
      <c r="E14" s="110"/>
      <c r="F14" s="2009" t="s">
        <v>973</v>
      </c>
      <c r="G14" s="2009"/>
      <c r="H14" s="1187" t="s">
        <v>974</v>
      </c>
      <c r="I14" s="1187"/>
      <c r="J14" s="1187"/>
      <c r="K14" s="1187"/>
      <c r="L14" s="1187"/>
      <c r="M14" s="110"/>
      <c r="N14" s="111"/>
      <c r="O14" s="1159">
        <f>データ!D7</f>
        <v>0</v>
      </c>
      <c r="P14" s="1159"/>
      <c r="Q14" s="1159"/>
      <c r="R14" s="1159"/>
      <c r="S14" s="1159"/>
      <c r="T14" s="1159"/>
      <c r="U14" s="1159"/>
      <c r="V14" s="1159"/>
      <c r="W14" s="1159"/>
      <c r="X14" s="1159"/>
      <c r="Y14" s="1159"/>
      <c r="Z14" s="1159"/>
      <c r="AA14" s="1159"/>
      <c r="AB14" s="1159"/>
      <c r="AC14" s="1159"/>
      <c r="AD14" s="1159"/>
      <c r="AE14" s="1159"/>
      <c r="AF14" s="1159"/>
      <c r="AG14" s="131"/>
      <c r="AH14" s="131"/>
      <c r="AI14" s="144"/>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row>
    <row r="15" spans="1:60" ht="18.75" customHeight="1">
      <c r="A15" s="105"/>
      <c r="B15" s="107"/>
      <c r="C15" s="110"/>
      <c r="D15" s="110"/>
      <c r="E15" s="110"/>
      <c r="F15" s="110"/>
      <c r="G15" s="110"/>
      <c r="H15" s="110"/>
      <c r="I15" s="110"/>
      <c r="J15" s="110"/>
      <c r="K15" s="110"/>
      <c r="L15" s="110"/>
      <c r="M15" s="110"/>
      <c r="N15" s="111"/>
      <c r="O15" s="110"/>
      <c r="P15" s="110"/>
      <c r="Q15" s="110"/>
      <c r="R15" s="110"/>
      <c r="S15" s="129"/>
      <c r="T15" s="129"/>
      <c r="U15" s="129"/>
      <c r="V15" s="129"/>
      <c r="W15" s="129"/>
      <c r="X15" s="129"/>
      <c r="Y15" s="129"/>
      <c r="Z15" s="129"/>
      <c r="AA15" s="129"/>
      <c r="AB15" s="129"/>
      <c r="AC15" s="129"/>
      <c r="AD15" s="129"/>
      <c r="AE15" s="129"/>
      <c r="AF15" s="129"/>
      <c r="AG15" s="129"/>
      <c r="AH15" s="129"/>
      <c r="AI15" s="144"/>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row>
    <row r="16" spans="1:60" ht="18.75" customHeight="1">
      <c r="A16" s="105"/>
      <c r="B16" s="107"/>
      <c r="C16" s="110"/>
      <c r="D16" s="110"/>
      <c r="E16" s="110"/>
      <c r="F16" s="110"/>
      <c r="G16" s="110"/>
      <c r="H16" s="110"/>
      <c r="I16" s="110"/>
      <c r="J16" s="110"/>
      <c r="K16" s="110"/>
      <c r="L16" s="110"/>
      <c r="M16" s="110"/>
      <c r="N16" s="111"/>
      <c r="O16" s="110"/>
      <c r="P16" s="110"/>
      <c r="Q16" s="110"/>
      <c r="R16" s="110"/>
      <c r="S16" s="129"/>
      <c r="T16" s="130"/>
      <c r="U16" s="130"/>
      <c r="V16" s="130"/>
      <c r="W16" s="131"/>
      <c r="X16" s="131"/>
      <c r="Y16" s="131"/>
      <c r="Z16" s="131"/>
      <c r="AA16" s="131"/>
      <c r="AB16" s="131"/>
      <c r="AC16" s="131"/>
      <c r="AD16" s="131"/>
      <c r="AE16" s="131"/>
      <c r="AF16" s="131"/>
      <c r="AG16" s="131"/>
      <c r="AH16" s="131"/>
      <c r="AI16" s="144"/>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row>
    <row r="17" spans="1:60" ht="18.75" customHeight="1">
      <c r="A17" s="105"/>
      <c r="B17" s="107"/>
      <c r="C17" s="110"/>
      <c r="D17" s="110"/>
      <c r="E17" s="110"/>
      <c r="F17" s="2009" t="s">
        <v>774</v>
      </c>
      <c r="G17" s="2009"/>
      <c r="H17" s="1187" t="s">
        <v>59</v>
      </c>
      <c r="I17" s="1187"/>
      <c r="J17" s="1187"/>
      <c r="K17" s="1187"/>
      <c r="L17" s="1187"/>
      <c r="M17" s="110"/>
      <c r="N17" s="111"/>
      <c r="O17" s="110"/>
      <c r="P17" s="110" t="s">
        <v>60</v>
      </c>
      <c r="Q17" s="167"/>
      <c r="R17" s="1309" t="s">
        <v>85</v>
      </c>
      <c r="S17" s="1309"/>
      <c r="T17" s="2012">
        <f>データ!F15</f>
        <v>0</v>
      </c>
      <c r="U17" s="2012"/>
      <c r="V17" s="2012"/>
      <c r="W17" s="2012"/>
      <c r="X17" s="2012"/>
      <c r="Y17" s="121"/>
      <c r="Z17" s="1309">
        <f>T18-T17+1</f>
        <v>1</v>
      </c>
      <c r="AA17" s="1309"/>
      <c r="AB17" s="1179" t="s">
        <v>825</v>
      </c>
      <c r="AC17" s="1179"/>
      <c r="AD17" s="132"/>
      <c r="AE17" s="132"/>
      <c r="AF17" s="132"/>
      <c r="AG17" s="132"/>
      <c r="AH17" s="132"/>
      <c r="AI17" s="14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row>
    <row r="18" spans="1:60" ht="18.75" customHeight="1">
      <c r="A18" s="105"/>
      <c r="B18" s="107"/>
      <c r="C18" s="111"/>
      <c r="D18" s="110"/>
      <c r="E18" s="110"/>
      <c r="F18" s="110"/>
      <c r="G18" s="110"/>
      <c r="H18" s="110"/>
      <c r="I18" s="110"/>
      <c r="J18" s="110"/>
      <c r="K18" s="110"/>
      <c r="L18" s="110"/>
      <c r="M18" s="110"/>
      <c r="N18" s="111"/>
      <c r="O18" s="110"/>
      <c r="P18" s="110" t="s">
        <v>525</v>
      </c>
      <c r="Q18" s="110"/>
      <c r="R18" s="1309" t="s">
        <v>85</v>
      </c>
      <c r="S18" s="1309"/>
      <c r="T18" s="2012">
        <f>データ!K15</f>
        <v>0</v>
      </c>
      <c r="U18" s="2012"/>
      <c r="V18" s="2012"/>
      <c r="W18" s="2012"/>
      <c r="X18" s="2012"/>
      <c r="Y18" s="121"/>
      <c r="Z18" s="1309"/>
      <c r="AA18" s="1309"/>
      <c r="AB18" s="1179"/>
      <c r="AC18" s="1179"/>
      <c r="AD18" s="132"/>
      <c r="AE18" s="132"/>
      <c r="AF18" s="132"/>
      <c r="AG18" s="132"/>
      <c r="AH18" s="132"/>
      <c r="AI18" s="14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row>
    <row r="19" spans="1:60" ht="18.75" customHeight="1">
      <c r="A19" s="105"/>
      <c r="B19" s="107"/>
      <c r="C19" s="155"/>
      <c r="D19" s="113"/>
      <c r="E19" s="117"/>
      <c r="F19" s="117"/>
      <c r="G19" s="117"/>
      <c r="H19" s="117"/>
      <c r="I19" s="117"/>
      <c r="J19" s="117"/>
      <c r="K19" s="117"/>
      <c r="L19" s="505"/>
      <c r="M19" s="505"/>
      <c r="N19" s="505"/>
      <c r="O19" s="505"/>
      <c r="P19" s="505"/>
      <c r="Q19" s="505"/>
      <c r="R19" s="505"/>
      <c r="S19" s="505"/>
      <c r="T19" s="505"/>
      <c r="U19" s="505"/>
      <c r="V19" s="505"/>
      <c r="W19" s="505"/>
      <c r="X19" s="505"/>
      <c r="Y19" s="505"/>
      <c r="Z19" s="505"/>
      <c r="AA19" s="505"/>
      <c r="AB19" s="505"/>
      <c r="AC19" s="505"/>
      <c r="AD19" s="505"/>
      <c r="AE19" s="505"/>
      <c r="AF19" s="505"/>
      <c r="AG19" s="120"/>
      <c r="AH19" s="120"/>
      <c r="AI19" s="140"/>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row>
    <row r="20" spans="1:60" ht="18.75" customHeight="1">
      <c r="A20" s="105"/>
      <c r="B20" s="107"/>
      <c r="C20" s="155"/>
      <c r="D20" s="113"/>
      <c r="E20" s="117"/>
      <c r="F20" s="117"/>
      <c r="G20" s="117"/>
      <c r="H20" s="117"/>
      <c r="I20" s="117"/>
      <c r="J20" s="117"/>
      <c r="K20" s="117"/>
      <c r="L20" s="505"/>
      <c r="M20" s="505"/>
      <c r="N20" s="505"/>
      <c r="O20" s="505"/>
      <c r="P20" s="505"/>
      <c r="Q20" s="505"/>
      <c r="R20" s="505"/>
      <c r="S20" s="505"/>
      <c r="T20" s="505"/>
      <c r="U20" s="505"/>
      <c r="V20" s="505"/>
      <c r="W20" s="505"/>
      <c r="X20" s="505"/>
      <c r="Y20" s="505"/>
      <c r="Z20" s="505"/>
      <c r="AA20" s="505"/>
      <c r="AB20" s="505"/>
      <c r="AC20" s="505"/>
      <c r="AD20" s="505"/>
      <c r="AE20" s="505"/>
      <c r="AF20" s="505"/>
      <c r="AG20" s="120"/>
      <c r="AH20" s="120"/>
      <c r="AI20" s="144"/>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row>
    <row r="21" spans="1:60" ht="18.75" customHeight="1">
      <c r="A21" s="105"/>
      <c r="B21" s="107"/>
      <c r="C21" s="155"/>
      <c r="D21" s="113"/>
      <c r="E21" s="117"/>
      <c r="F21" s="2009" t="s">
        <v>760</v>
      </c>
      <c r="G21" s="2009"/>
      <c r="H21" s="1187" t="s">
        <v>58</v>
      </c>
      <c r="I21" s="1187"/>
      <c r="J21" s="1187"/>
      <c r="K21" s="1187"/>
      <c r="L21" s="1187"/>
      <c r="M21" s="505"/>
      <c r="N21" s="507"/>
      <c r="O21" s="505"/>
      <c r="P21" s="2010" t="s">
        <v>273</v>
      </c>
      <c r="Q21" s="2010"/>
      <c r="R21" s="2010"/>
      <c r="S21" s="2011"/>
      <c r="T21" s="2011"/>
      <c r="U21" s="2011"/>
      <c r="V21" s="2011"/>
      <c r="W21" s="2011"/>
      <c r="X21" s="2011"/>
      <c r="Y21" s="2011"/>
      <c r="Z21" s="2011"/>
      <c r="AA21" s="2011"/>
      <c r="AB21" s="2011"/>
      <c r="AC21" s="2011"/>
      <c r="AD21" s="2011"/>
      <c r="AE21" s="2011"/>
      <c r="AF21" s="505"/>
      <c r="AG21" s="120"/>
      <c r="AH21" s="120"/>
      <c r="AI21" s="140"/>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row>
    <row r="22" spans="1:60" ht="18.75" customHeight="1">
      <c r="A22" s="105"/>
      <c r="B22" s="107"/>
      <c r="C22" s="155"/>
      <c r="D22" s="113"/>
      <c r="E22" s="117"/>
      <c r="F22" s="117"/>
      <c r="G22" s="117"/>
      <c r="H22" s="117"/>
      <c r="I22" s="117"/>
      <c r="J22" s="117"/>
      <c r="K22" s="117"/>
      <c r="L22" s="505"/>
      <c r="M22" s="505"/>
      <c r="N22" s="507"/>
      <c r="O22" s="505"/>
      <c r="P22" s="2010" t="s">
        <v>856</v>
      </c>
      <c r="Q22" s="2010"/>
      <c r="R22" s="2010"/>
      <c r="S22" s="1147">
        <f>データ!D22</f>
        <v>0</v>
      </c>
      <c r="T22" s="1147"/>
      <c r="U22" s="1147"/>
      <c r="V22" s="1147"/>
      <c r="W22" s="1147"/>
      <c r="X22" s="1147"/>
      <c r="Y22" s="2014" t="s">
        <v>739</v>
      </c>
      <c r="Z22" s="2014"/>
      <c r="AA22" s="2011"/>
      <c r="AB22" s="2011"/>
      <c r="AC22" s="2011"/>
      <c r="AD22" s="2011"/>
      <c r="AE22" s="2011"/>
      <c r="AF22" s="2011"/>
      <c r="AG22" s="2011"/>
      <c r="AH22" s="120"/>
      <c r="AI22" s="144"/>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row>
    <row r="23" spans="1:60" ht="18.75" customHeight="1">
      <c r="A23" s="105"/>
      <c r="B23" s="107"/>
      <c r="C23" s="155"/>
      <c r="D23" s="113"/>
      <c r="E23" s="117"/>
      <c r="F23" s="117"/>
      <c r="G23" s="117"/>
      <c r="H23" s="117"/>
      <c r="I23" s="117"/>
      <c r="J23" s="117"/>
      <c r="K23" s="117"/>
      <c r="L23" s="505"/>
      <c r="M23" s="505"/>
      <c r="N23" s="505"/>
      <c r="O23" s="505"/>
      <c r="P23" s="505"/>
      <c r="Q23" s="505"/>
      <c r="R23" s="505"/>
      <c r="S23" s="505"/>
      <c r="T23" s="505"/>
      <c r="U23" s="505"/>
      <c r="V23" s="505"/>
      <c r="W23" s="505"/>
      <c r="X23" s="505"/>
      <c r="Y23" s="505"/>
      <c r="Z23" s="505"/>
      <c r="AA23" s="505"/>
      <c r="AB23" s="505"/>
      <c r="AC23" s="505"/>
      <c r="AD23" s="505"/>
      <c r="AE23" s="505"/>
      <c r="AF23" s="505"/>
      <c r="AG23" s="120"/>
      <c r="AH23" s="120"/>
      <c r="AI23" s="144"/>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row>
    <row r="24" spans="1:60" ht="18.75" customHeight="1">
      <c r="A24" s="105"/>
      <c r="B24" s="107"/>
      <c r="C24" s="203"/>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20"/>
      <c r="AI24" s="144"/>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row>
    <row r="25" spans="1:60" ht="18.75" customHeight="1">
      <c r="A25" s="105"/>
      <c r="B25" s="107"/>
      <c r="C25" s="113"/>
      <c r="D25" s="116"/>
      <c r="E25" s="116"/>
      <c r="F25" s="2009" t="s">
        <v>580</v>
      </c>
      <c r="G25" s="2009"/>
      <c r="H25" s="1186" t="s">
        <v>975</v>
      </c>
      <c r="I25" s="1186"/>
      <c r="J25" s="1186"/>
      <c r="K25" s="1186"/>
      <c r="L25" s="1186"/>
      <c r="M25" s="1186"/>
      <c r="N25" s="124"/>
      <c r="O25" s="120"/>
      <c r="P25" s="2010" t="s">
        <v>273</v>
      </c>
      <c r="Q25" s="2010"/>
      <c r="R25" s="2010"/>
      <c r="S25" s="2011"/>
      <c r="T25" s="2011"/>
      <c r="U25" s="2011"/>
      <c r="V25" s="2011"/>
      <c r="W25" s="2011"/>
      <c r="X25" s="2011"/>
      <c r="Y25" s="2011"/>
      <c r="Z25" s="2011"/>
      <c r="AA25" s="2011"/>
      <c r="AB25" s="2011"/>
      <c r="AC25" s="2011"/>
      <c r="AD25" s="2011"/>
      <c r="AE25" s="2011"/>
      <c r="AF25" s="120"/>
      <c r="AG25" s="120"/>
      <c r="AH25" s="120"/>
      <c r="AI25" s="140"/>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row>
    <row r="26" spans="1:60" ht="18.75" customHeight="1">
      <c r="A26" s="105"/>
      <c r="B26" s="107"/>
      <c r="C26" s="155"/>
      <c r="D26" s="113"/>
      <c r="E26" s="117"/>
      <c r="F26" s="117"/>
      <c r="G26" s="117"/>
      <c r="H26" s="117"/>
      <c r="I26" s="117"/>
      <c r="J26" s="117"/>
      <c r="K26" s="117"/>
      <c r="L26" s="506"/>
      <c r="M26" s="506"/>
      <c r="N26" s="506"/>
      <c r="O26" s="506"/>
      <c r="P26" s="2010" t="s">
        <v>856</v>
      </c>
      <c r="Q26" s="2010"/>
      <c r="R26" s="2010"/>
      <c r="S26" s="1147">
        <f>データ!D24</f>
        <v>0</v>
      </c>
      <c r="T26" s="1147"/>
      <c r="U26" s="1147"/>
      <c r="V26" s="1147"/>
      <c r="W26" s="1147"/>
      <c r="X26" s="1147"/>
      <c r="Y26" s="2014" t="s">
        <v>739</v>
      </c>
      <c r="Z26" s="2014"/>
      <c r="AA26" s="2011"/>
      <c r="AB26" s="2011"/>
      <c r="AC26" s="2011"/>
      <c r="AD26" s="2011"/>
      <c r="AE26" s="2011"/>
      <c r="AF26" s="2011"/>
      <c r="AG26" s="2011"/>
      <c r="AH26" s="120"/>
      <c r="AI26" s="140"/>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60" ht="18.75" customHeight="1">
      <c r="A27" s="105"/>
      <c r="B27" s="107"/>
      <c r="C27" s="155"/>
      <c r="D27" s="113"/>
      <c r="E27" s="117"/>
      <c r="F27" s="117"/>
      <c r="G27" s="117"/>
      <c r="H27" s="117"/>
      <c r="I27" s="117"/>
      <c r="J27" s="117"/>
      <c r="K27" s="117"/>
      <c r="L27" s="506"/>
      <c r="M27" s="506"/>
      <c r="N27" s="506"/>
      <c r="O27" s="506"/>
      <c r="P27" s="506"/>
      <c r="Q27" s="506"/>
      <c r="R27" s="506"/>
      <c r="S27" s="506"/>
      <c r="T27" s="506"/>
      <c r="U27" s="506"/>
      <c r="V27" s="506"/>
      <c r="W27" s="506"/>
      <c r="X27" s="506"/>
      <c r="Y27" s="506"/>
      <c r="Z27" s="506"/>
      <c r="AA27" s="506"/>
      <c r="AB27" s="506"/>
      <c r="AC27" s="506"/>
      <c r="AD27" s="506"/>
      <c r="AE27" s="506"/>
      <c r="AF27" s="506"/>
      <c r="AG27" s="120"/>
      <c r="AH27" s="120"/>
      <c r="AI27" s="140"/>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60" ht="18.75" customHeight="1">
      <c r="A28" s="105"/>
      <c r="B28" s="107"/>
      <c r="C28" s="155"/>
      <c r="D28" s="113"/>
      <c r="E28" s="117"/>
      <c r="F28" s="117"/>
      <c r="G28" s="117"/>
      <c r="H28" s="117"/>
      <c r="I28" s="117"/>
      <c r="J28" s="117"/>
      <c r="K28" s="117"/>
      <c r="L28" s="506"/>
      <c r="M28" s="506"/>
      <c r="N28" s="506"/>
      <c r="O28" s="506"/>
      <c r="P28" s="506"/>
      <c r="Q28" s="506"/>
      <c r="R28" s="506"/>
      <c r="S28" s="506"/>
      <c r="T28" s="506"/>
      <c r="U28" s="506"/>
      <c r="V28" s="506"/>
      <c r="W28" s="506"/>
      <c r="X28" s="506"/>
      <c r="Y28" s="506"/>
      <c r="Z28" s="506"/>
      <c r="AA28" s="506"/>
      <c r="AB28" s="506"/>
      <c r="AC28" s="506"/>
      <c r="AD28" s="506"/>
      <c r="AE28" s="506"/>
      <c r="AF28" s="506"/>
      <c r="AG28" s="120"/>
      <c r="AH28" s="120"/>
      <c r="AI28" s="144"/>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60" ht="18.75" customHeight="1">
      <c r="A29" s="105"/>
      <c r="B29" s="107"/>
      <c r="C29" s="155"/>
      <c r="D29" s="113"/>
      <c r="E29" s="117"/>
      <c r="F29" s="117"/>
      <c r="G29" s="117"/>
      <c r="H29" s="117"/>
      <c r="I29" s="117"/>
      <c r="J29" s="117"/>
      <c r="K29" s="117"/>
      <c r="L29" s="506"/>
      <c r="M29" s="506"/>
      <c r="N29" s="506"/>
      <c r="O29" s="506"/>
      <c r="P29" s="506"/>
      <c r="Q29" s="506"/>
      <c r="R29" s="506"/>
      <c r="S29" s="506"/>
      <c r="T29" s="506"/>
      <c r="U29" s="506"/>
      <c r="V29" s="506"/>
      <c r="W29" s="506"/>
      <c r="X29" s="506"/>
      <c r="Y29" s="506"/>
      <c r="Z29" s="506"/>
      <c r="AA29" s="506"/>
      <c r="AB29" s="506"/>
      <c r="AC29" s="506"/>
      <c r="AD29" s="506"/>
      <c r="AE29" s="506"/>
      <c r="AF29" s="506"/>
      <c r="AG29" s="120"/>
      <c r="AH29" s="120"/>
      <c r="AI29" s="144"/>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60" ht="18.75" customHeight="1">
      <c r="A30" s="105"/>
      <c r="B30" s="107"/>
      <c r="C30" s="155"/>
      <c r="D30" s="113"/>
      <c r="E30" s="117"/>
      <c r="F30" s="117"/>
      <c r="G30" s="117"/>
      <c r="H30" s="117"/>
      <c r="I30" s="117"/>
      <c r="J30" s="117"/>
      <c r="K30" s="117"/>
      <c r="L30" s="506"/>
      <c r="M30" s="506"/>
      <c r="N30" s="506"/>
      <c r="O30" s="506"/>
      <c r="P30" s="506"/>
      <c r="Q30" s="506"/>
      <c r="R30" s="506"/>
      <c r="S30" s="506"/>
      <c r="T30" s="506"/>
      <c r="U30" s="506"/>
      <c r="V30" s="506"/>
      <c r="W30" s="506"/>
      <c r="X30" s="506"/>
      <c r="Y30" s="506"/>
      <c r="Z30" s="506"/>
      <c r="AA30" s="506"/>
      <c r="AB30" s="506"/>
      <c r="AC30" s="506"/>
      <c r="AD30" s="506"/>
      <c r="AE30" s="506"/>
      <c r="AF30" s="506"/>
      <c r="AG30" s="120"/>
      <c r="AH30" s="120"/>
      <c r="AI30" s="140"/>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row>
    <row r="31" spans="1:60" ht="18.75" customHeight="1">
      <c r="A31" s="105"/>
      <c r="B31" s="107"/>
      <c r="C31" s="155"/>
      <c r="D31" s="113"/>
      <c r="E31" s="117"/>
      <c r="F31" s="2009" t="s">
        <v>976</v>
      </c>
      <c r="G31" s="2009"/>
      <c r="H31" s="1187" t="s">
        <v>977</v>
      </c>
      <c r="I31" s="1187"/>
      <c r="J31" s="1187"/>
      <c r="K31" s="1187"/>
      <c r="L31" s="1187"/>
      <c r="M31" s="1187"/>
      <c r="N31" s="506"/>
      <c r="O31" s="2013">
        <f>データ!D14</f>
        <v>0</v>
      </c>
      <c r="P31" s="1195"/>
      <c r="Q31" s="1195"/>
      <c r="R31" s="1195"/>
      <c r="S31" s="1195"/>
      <c r="T31" s="1195"/>
      <c r="U31" s="1195"/>
      <c r="V31" s="1195"/>
      <c r="W31" s="1195"/>
      <c r="X31" s="1195"/>
      <c r="Y31" s="1195"/>
      <c r="Z31" s="506"/>
      <c r="AA31" s="506"/>
      <c r="AB31" s="506"/>
      <c r="AC31" s="506"/>
      <c r="AD31" s="506"/>
      <c r="AE31" s="506"/>
      <c r="AF31" s="506"/>
      <c r="AG31" s="120"/>
      <c r="AH31" s="120"/>
      <c r="AI31" s="144"/>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row>
    <row r="32" spans="1:60" ht="18.75" customHeight="1">
      <c r="A32" s="105"/>
      <c r="B32" s="107"/>
      <c r="C32" s="155"/>
      <c r="D32" s="113"/>
      <c r="E32" s="117"/>
      <c r="F32" s="117"/>
      <c r="G32" s="117"/>
      <c r="H32" s="117"/>
      <c r="I32" s="117"/>
      <c r="J32" s="117"/>
      <c r="K32" s="117"/>
      <c r="L32" s="506"/>
      <c r="M32" s="506"/>
      <c r="N32" s="508" t="s">
        <v>402</v>
      </c>
      <c r="O32" s="2017" t="s">
        <v>978</v>
      </c>
      <c r="P32" s="2017"/>
      <c r="Q32" s="2017"/>
      <c r="R32" s="2017"/>
      <c r="S32" s="2017"/>
      <c r="T32" s="2017"/>
      <c r="U32" s="2017"/>
      <c r="V32" s="2017"/>
      <c r="W32" s="2017"/>
      <c r="X32" s="2018">
        <f>O31/110*10</f>
        <v>0</v>
      </c>
      <c r="Y32" s="2018"/>
      <c r="Z32" s="2018"/>
      <c r="AA32" s="2018"/>
      <c r="AB32" s="2018"/>
      <c r="AC32" s="506" t="s">
        <v>979</v>
      </c>
      <c r="AD32" s="506"/>
      <c r="AE32" s="506"/>
      <c r="AF32" s="506"/>
      <c r="AG32" s="120"/>
      <c r="AH32" s="120"/>
      <c r="AI32" s="144"/>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row>
    <row r="33" spans="1:60" ht="18.75" customHeight="1">
      <c r="A33" s="105"/>
      <c r="B33" s="107"/>
      <c r="C33" s="113"/>
      <c r="D33" s="118"/>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20"/>
      <c r="AH33" s="120"/>
      <c r="AI33" s="144"/>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row>
    <row r="34" spans="1:60" ht="18.75" customHeight="1">
      <c r="A34" s="105"/>
      <c r="B34" s="107"/>
      <c r="C34" s="113"/>
      <c r="D34" s="116"/>
      <c r="E34" s="119"/>
      <c r="F34" s="119"/>
      <c r="G34" s="119"/>
      <c r="H34" s="113" t="s">
        <v>342</v>
      </c>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0"/>
      <c r="AH34" s="120"/>
      <c r="AI34" s="144"/>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row>
    <row r="35" spans="1:60" ht="18.75" customHeight="1">
      <c r="A35" s="105"/>
      <c r="B35" s="107"/>
      <c r="C35" s="113"/>
      <c r="D35" s="11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120"/>
      <c r="AH35" s="120"/>
      <c r="AI35" s="140"/>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row>
    <row r="36" spans="1:60" ht="18.75" customHeight="1">
      <c r="A36" s="105"/>
      <c r="B36" s="107"/>
      <c r="C36" s="113"/>
      <c r="D36" s="116"/>
      <c r="E36" s="209"/>
      <c r="F36" s="209"/>
      <c r="G36" s="209"/>
      <c r="H36" s="209"/>
      <c r="I36" s="2015" t="s">
        <v>85</v>
      </c>
      <c r="J36" s="2015"/>
      <c r="K36" s="156"/>
      <c r="L36" s="156"/>
      <c r="M36" s="156" t="s">
        <v>170</v>
      </c>
      <c r="N36" s="156"/>
      <c r="O36" s="156"/>
      <c r="P36" s="156" t="s">
        <v>838</v>
      </c>
      <c r="Q36" s="156"/>
      <c r="R36" s="156"/>
      <c r="S36" s="156" t="s">
        <v>506</v>
      </c>
      <c r="T36" s="156"/>
      <c r="U36" s="209"/>
      <c r="V36" s="209"/>
      <c r="W36" s="209"/>
      <c r="X36" s="209"/>
      <c r="Y36" s="209"/>
      <c r="Z36" s="209"/>
      <c r="AA36" s="209"/>
      <c r="AB36" s="209"/>
      <c r="AC36" s="209"/>
      <c r="AD36" s="209"/>
      <c r="AE36" s="209"/>
      <c r="AF36" s="209"/>
      <c r="AG36" s="120"/>
      <c r="AH36" s="120"/>
      <c r="AI36" s="140"/>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row>
    <row r="37" spans="1:60" ht="18.75" customHeight="1">
      <c r="A37" s="105"/>
      <c r="B37" s="107"/>
      <c r="C37" s="113"/>
      <c r="D37" s="11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120"/>
      <c r="AH37" s="120"/>
      <c r="AI37" s="140"/>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row>
    <row r="38" spans="1:60" ht="18.75" customHeight="1">
      <c r="A38" s="105"/>
      <c r="B38" s="107"/>
      <c r="C38" s="113"/>
      <c r="D38" s="11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120"/>
      <c r="AH38" s="120"/>
      <c r="AI38" s="140"/>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row>
    <row r="39" spans="1:60" ht="18.75" customHeight="1">
      <c r="A39" s="105"/>
      <c r="B39" s="107"/>
      <c r="C39" s="113"/>
      <c r="D39" s="119"/>
      <c r="E39" s="209"/>
      <c r="F39" s="209"/>
      <c r="G39" s="209"/>
      <c r="H39" s="209"/>
      <c r="I39" s="209"/>
      <c r="J39" s="209"/>
      <c r="K39" s="209"/>
      <c r="L39" s="209"/>
      <c r="M39" s="209"/>
      <c r="N39" s="209"/>
      <c r="O39" s="209"/>
      <c r="P39" s="209"/>
      <c r="Q39" s="209"/>
      <c r="R39" s="2016" t="s">
        <v>251</v>
      </c>
      <c r="S39" s="2016"/>
      <c r="T39" s="2016"/>
      <c r="U39" s="209"/>
      <c r="V39" s="209"/>
      <c r="W39" s="209"/>
      <c r="X39" s="209"/>
      <c r="Y39" s="209"/>
      <c r="Z39" s="209"/>
      <c r="AA39" s="209"/>
      <c r="AB39" s="209"/>
      <c r="AC39" s="209"/>
      <c r="AD39" s="209"/>
      <c r="AE39" s="209"/>
      <c r="AF39" s="209"/>
      <c r="AG39" s="120"/>
      <c r="AH39" s="120"/>
      <c r="AI39" s="140"/>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row>
    <row r="40" spans="1:60" ht="18.75" customHeight="1">
      <c r="A40" s="105"/>
      <c r="B40" s="107"/>
      <c r="C40" s="113"/>
      <c r="D40" s="119"/>
      <c r="E40" s="209"/>
      <c r="F40" s="209"/>
      <c r="G40" s="209"/>
      <c r="H40" s="209"/>
      <c r="I40" s="209"/>
      <c r="J40" s="209"/>
      <c r="K40" s="209"/>
      <c r="L40" s="209"/>
      <c r="M40" s="209"/>
      <c r="N40" s="209"/>
      <c r="O40" s="209"/>
      <c r="P40" s="209"/>
      <c r="Q40" s="209"/>
      <c r="R40" s="209"/>
      <c r="S40" s="209"/>
      <c r="T40" s="209"/>
      <c r="U40" s="1252">
        <f>データ!$D$9</f>
        <v>0</v>
      </c>
      <c r="V40" s="1252"/>
      <c r="W40" s="1252"/>
      <c r="X40" s="1252"/>
      <c r="Y40" s="1252"/>
      <c r="Z40" s="1252"/>
      <c r="AA40" s="1252"/>
      <c r="AB40" s="1252"/>
      <c r="AC40" s="1252"/>
      <c r="AD40" s="1252"/>
      <c r="AE40" s="209"/>
      <c r="AF40" s="209"/>
      <c r="AG40" s="120"/>
      <c r="AH40" s="120"/>
      <c r="AI40" s="140"/>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row>
    <row r="41" spans="1:60" ht="18.75" customHeight="1">
      <c r="A41" s="105"/>
      <c r="B41" s="107"/>
      <c r="C41" s="113"/>
      <c r="D41" s="119"/>
      <c r="E41" s="209"/>
      <c r="F41" s="209"/>
      <c r="G41" s="209"/>
      <c r="H41" s="209"/>
      <c r="I41" s="209"/>
      <c r="J41" s="209"/>
      <c r="K41" s="209"/>
      <c r="L41" s="209"/>
      <c r="M41" s="209"/>
      <c r="N41" s="209"/>
      <c r="O41" s="209"/>
      <c r="P41" s="209"/>
      <c r="Q41" s="209"/>
      <c r="R41" s="209"/>
      <c r="S41" s="209"/>
      <c r="T41" s="209"/>
      <c r="U41" s="1252" t="str">
        <f>IF(データ!$D$11="","",データ!$D$10&amp;"   "&amp;データ!$D$11&amp;"       ㊞")</f>
        <v/>
      </c>
      <c r="V41" s="1252"/>
      <c r="W41" s="1252"/>
      <c r="X41" s="1252"/>
      <c r="Y41" s="1252"/>
      <c r="Z41" s="1252"/>
      <c r="AA41" s="1252"/>
      <c r="AB41" s="1252"/>
      <c r="AC41" s="1252"/>
      <c r="AD41" s="1252"/>
      <c r="AE41" s="1252"/>
      <c r="AF41" s="1252"/>
      <c r="AG41" s="1252"/>
      <c r="AH41" s="120"/>
      <c r="AI41" s="140"/>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row>
    <row r="42" spans="1:60" ht="26.25" customHeight="1">
      <c r="A42" s="105"/>
      <c r="B42" s="107"/>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44"/>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row>
    <row r="43" spans="1:60" ht="15.75" customHeight="1">
      <c r="A43" s="105"/>
      <c r="B43" s="107"/>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260" t="s">
        <v>58</v>
      </c>
      <c r="AB43" s="1260"/>
      <c r="AC43" s="1260"/>
      <c r="AD43" s="1261" t="s">
        <v>898</v>
      </c>
      <c r="AE43" s="1261"/>
      <c r="AF43" s="1261"/>
      <c r="AG43" s="154"/>
      <c r="AH43" s="154"/>
      <c r="AI43" s="144"/>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row>
    <row r="44" spans="1:60" ht="12" customHeight="1">
      <c r="A44" s="105"/>
      <c r="B44" s="107"/>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260"/>
      <c r="AB44" s="1260"/>
      <c r="AC44" s="1260"/>
      <c r="AD44" s="1261"/>
      <c r="AE44" s="1261"/>
      <c r="AF44" s="1261"/>
      <c r="AG44" s="154"/>
      <c r="AH44" s="154"/>
      <c r="AI44" s="144"/>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row>
    <row r="45" spans="1:60" ht="38.25" customHeight="1">
      <c r="A45" s="105"/>
      <c r="B45" s="107"/>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249"/>
      <c r="AB45" s="1249"/>
      <c r="AC45" s="1249"/>
      <c r="AD45" s="1249"/>
      <c r="AE45" s="1249"/>
      <c r="AF45" s="1249"/>
      <c r="AG45" s="154"/>
      <c r="AH45" s="154"/>
      <c r="AI45" s="144"/>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row>
    <row r="46" spans="1:60" ht="6" customHeight="1">
      <c r="A46" s="105"/>
      <c r="B46" s="108"/>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509"/>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row>
    <row r="47" spans="1:60" ht="15.7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row>
    <row r="48" spans="1:60">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row>
    <row r="49" spans="1:60">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1:60">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row>
    <row r="51" spans="1:60">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row>
  </sheetData>
  <sheetProtection sheet="1" objects="1" scenarios="1"/>
  <mergeCells count="55">
    <mergeCell ref="AM4:AT5"/>
    <mergeCell ref="Z17:AA18"/>
    <mergeCell ref="AB17:AC18"/>
    <mergeCell ref="AA43:AC44"/>
    <mergeCell ref="AD43:AF44"/>
    <mergeCell ref="U41:AG41"/>
    <mergeCell ref="AA45:AC45"/>
    <mergeCell ref="AD45:AF45"/>
    <mergeCell ref="W4:Y6"/>
    <mergeCell ref="Z4:AB6"/>
    <mergeCell ref="AC4:AE6"/>
    <mergeCell ref="AF4:AH6"/>
    <mergeCell ref="O32:W32"/>
    <mergeCell ref="X32:AB32"/>
    <mergeCell ref="AA22:AG22"/>
    <mergeCell ref="R18:S18"/>
    <mergeCell ref="T18:X18"/>
    <mergeCell ref="AA9:AB9"/>
    <mergeCell ref="AC9:AH9"/>
    <mergeCell ref="I36:J36"/>
    <mergeCell ref="R39:T39"/>
    <mergeCell ref="U40:AD40"/>
    <mergeCell ref="P26:R26"/>
    <mergeCell ref="S26:X26"/>
    <mergeCell ref="Y26:Z26"/>
    <mergeCell ref="AA26:AG26"/>
    <mergeCell ref="F31:G31"/>
    <mergeCell ref="H31:M31"/>
    <mergeCell ref="O31:Y31"/>
    <mergeCell ref="P22:R22"/>
    <mergeCell ref="S22:X22"/>
    <mergeCell ref="Y22:Z22"/>
    <mergeCell ref="F25:G25"/>
    <mergeCell ref="H25:M25"/>
    <mergeCell ref="P25:R25"/>
    <mergeCell ref="S25:AE25"/>
    <mergeCell ref="F21:G21"/>
    <mergeCell ref="H21:L21"/>
    <mergeCell ref="P21:R21"/>
    <mergeCell ref="S21:AE21"/>
    <mergeCell ref="F14:G14"/>
    <mergeCell ref="H14:L14"/>
    <mergeCell ref="O14:AF14"/>
    <mergeCell ref="F17:G17"/>
    <mergeCell ref="H17:L17"/>
    <mergeCell ref="R17:S17"/>
    <mergeCell ref="T17:X17"/>
    <mergeCell ref="F12:G12"/>
    <mergeCell ref="H12:L12"/>
    <mergeCell ref="O12:AF12"/>
    <mergeCell ref="W3:Y3"/>
    <mergeCell ref="Z3:AB3"/>
    <mergeCell ref="AC3:AE3"/>
    <mergeCell ref="AF3:AH3"/>
    <mergeCell ref="C8:AH8"/>
  </mergeCells>
  <phoneticPr fontId="3" type="Hiragana"/>
  <hyperlinks>
    <hyperlink ref="AM4" location="データ!A1" display="データ入力画面へ"/>
  </hyperlinks>
  <pageMargins left="0.7" right="0.30629921259842519" top="0.35629921259842523" bottom="0.19685039370078738"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topLeftCell="A25" workbookViewId="0">
      <selection activeCell="T5" sqref="T5:W6"/>
    </sheetView>
  </sheetViews>
  <sheetFormatPr defaultRowHeight="12"/>
  <cols>
    <col min="1" max="1" width="23.5" style="510" customWidth="1"/>
    <col min="2" max="2" width="0.625" style="510" customWidth="1"/>
    <col min="3" max="4" width="5.125" style="510" customWidth="1"/>
    <col min="5" max="7" width="8.625" style="510" customWidth="1"/>
    <col min="8" max="9" width="5.125" style="510" customWidth="1"/>
    <col min="10" max="10" width="8.625" style="510" customWidth="1"/>
    <col min="11" max="12" width="5.125" style="510" customWidth="1"/>
    <col min="13" max="13" width="2.625" style="510" customWidth="1"/>
    <col min="14" max="14" width="3.125" style="510" customWidth="1"/>
    <col min="15" max="15" width="5.125" style="510" customWidth="1"/>
    <col min="16" max="16" width="7.5" style="510" customWidth="1"/>
    <col min="17" max="17" width="0.625" style="510" customWidth="1"/>
    <col min="18" max="19" width="2.625" style="510" customWidth="1"/>
    <col min="20" max="20" width="4.625" style="510" customWidth="1"/>
    <col min="21" max="21" width="2.75" style="510" customWidth="1"/>
    <col min="22" max="23" width="4.625" style="510" customWidth="1"/>
    <col min="24" max="24" width="6" style="510" customWidth="1"/>
    <col min="25" max="25" width="8.875" style="510" customWidth="1"/>
    <col min="26" max="27" width="4.625" style="510" customWidth="1"/>
    <col min="28" max="28" width="11.875" style="510" customWidth="1"/>
    <col min="29" max="39" width="2.625" style="510" customWidth="1"/>
    <col min="40" max="40" width="9" style="510" customWidth="1"/>
    <col min="41" max="16384" width="9" style="510"/>
  </cols>
  <sheetData>
    <row r="1" spans="1:28">
      <c r="A1" s="51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row>
    <row r="2" spans="1:28" ht="6" customHeight="1">
      <c r="A2" s="511"/>
      <c r="B2" s="512"/>
      <c r="C2" s="512"/>
      <c r="D2" s="512"/>
      <c r="E2" s="512"/>
      <c r="F2" s="512"/>
      <c r="G2" s="512"/>
      <c r="H2" s="512"/>
      <c r="I2" s="512"/>
      <c r="J2" s="512"/>
      <c r="K2" s="512"/>
      <c r="L2" s="512"/>
      <c r="M2" s="512"/>
      <c r="N2" s="512"/>
      <c r="O2" s="512"/>
      <c r="P2" s="512"/>
      <c r="Q2" s="512"/>
      <c r="R2" s="511"/>
      <c r="S2" s="511"/>
      <c r="T2" s="511"/>
      <c r="U2" s="511"/>
      <c r="V2" s="511"/>
      <c r="W2" s="511"/>
      <c r="X2" s="511"/>
      <c r="Y2" s="511"/>
      <c r="Z2" s="511"/>
      <c r="AA2" s="511"/>
      <c r="AB2" s="511"/>
    </row>
    <row r="3" spans="1:28" ht="6.75" customHeight="1">
      <c r="A3" s="511"/>
      <c r="B3" s="512"/>
      <c r="C3" s="512"/>
      <c r="D3" s="512"/>
      <c r="E3" s="512"/>
      <c r="F3" s="512"/>
      <c r="G3" s="512"/>
      <c r="H3" s="512"/>
      <c r="I3" s="512"/>
      <c r="J3" s="512"/>
      <c r="K3" s="512"/>
      <c r="L3" s="512"/>
      <c r="M3" s="512"/>
      <c r="N3" s="512"/>
      <c r="O3" s="512"/>
      <c r="P3" s="512"/>
      <c r="Q3" s="512"/>
      <c r="R3" s="511"/>
      <c r="S3" s="511"/>
      <c r="T3" s="511"/>
      <c r="U3" s="511"/>
      <c r="V3" s="511"/>
      <c r="W3" s="511"/>
      <c r="X3" s="511"/>
      <c r="Y3" s="511"/>
      <c r="Z3" s="511"/>
      <c r="AA3" s="511"/>
      <c r="AB3" s="511"/>
    </row>
    <row r="4" spans="1:28" ht="20.25" customHeight="1">
      <c r="A4" s="511"/>
      <c r="B4" s="512"/>
      <c r="C4" s="2020" t="str">
        <f>"品質管理総括表"&amp;U12</f>
        <v>品質管理総括表（計画）</v>
      </c>
      <c r="D4" s="2020"/>
      <c r="E4" s="2020"/>
      <c r="F4" s="2020"/>
      <c r="G4" s="2020"/>
      <c r="H4" s="2020"/>
      <c r="I4" s="2020"/>
      <c r="J4" s="2020"/>
      <c r="K4" s="2020"/>
      <c r="L4" s="2020"/>
      <c r="M4" s="2020"/>
      <c r="N4" s="2020"/>
      <c r="O4" s="2020"/>
      <c r="P4" s="2020"/>
      <c r="Q4" s="512"/>
      <c r="R4" s="511"/>
      <c r="S4" s="511"/>
      <c r="T4" s="511"/>
      <c r="U4" s="511"/>
      <c r="V4" s="511"/>
      <c r="W4" s="511"/>
      <c r="X4" s="511"/>
      <c r="Y4" s="511"/>
      <c r="Z4" s="511"/>
      <c r="AA4" s="511"/>
      <c r="AB4" s="511"/>
    </row>
    <row r="5" spans="1:28" ht="19.5" customHeight="1">
      <c r="A5" s="511"/>
      <c r="B5" s="512"/>
      <c r="C5" s="2021" t="s">
        <v>64</v>
      </c>
      <c r="D5" s="2021"/>
      <c r="E5" s="2022">
        <f>データ!D6</f>
        <v>0</v>
      </c>
      <c r="F5" s="2022"/>
      <c r="G5" s="2022"/>
      <c r="H5" s="2022"/>
      <c r="I5" s="2022"/>
      <c r="J5" s="2022"/>
      <c r="K5" s="512"/>
      <c r="L5" s="2021" t="s">
        <v>986</v>
      </c>
      <c r="M5" s="2021"/>
      <c r="N5" s="2023"/>
      <c r="O5" s="2023"/>
      <c r="P5" s="2023"/>
      <c r="Q5" s="512"/>
      <c r="R5" s="511"/>
      <c r="S5" s="511"/>
      <c r="T5" s="2033" t="s">
        <v>102</v>
      </c>
      <c r="U5" s="2034"/>
      <c r="V5" s="2034"/>
      <c r="W5" s="2035"/>
      <c r="X5" s="511"/>
      <c r="Y5" s="511"/>
      <c r="Z5" s="511"/>
      <c r="AA5" s="511"/>
      <c r="AB5" s="511"/>
    </row>
    <row r="6" spans="1:28">
      <c r="A6" s="511"/>
      <c r="B6" s="512"/>
      <c r="C6" s="512"/>
      <c r="D6" s="512"/>
      <c r="E6" s="512"/>
      <c r="F6" s="512"/>
      <c r="G6" s="512"/>
      <c r="H6" s="512"/>
      <c r="I6" s="512"/>
      <c r="J6" s="512"/>
      <c r="K6" s="512"/>
      <c r="L6" s="512"/>
      <c r="M6" s="512"/>
      <c r="N6" s="512"/>
      <c r="O6" s="512"/>
      <c r="P6" s="512"/>
      <c r="Q6" s="512"/>
      <c r="R6" s="511"/>
      <c r="S6" s="511"/>
      <c r="T6" s="2036"/>
      <c r="U6" s="2037"/>
      <c r="V6" s="2037"/>
      <c r="W6" s="2038"/>
      <c r="X6" s="511"/>
      <c r="Y6" s="511"/>
      <c r="Z6" s="511"/>
      <c r="AA6" s="511"/>
      <c r="AB6" s="511"/>
    </row>
    <row r="7" spans="1:28" ht="14.25" customHeight="1">
      <c r="A7" s="511"/>
      <c r="B7" s="512"/>
      <c r="C7" s="2039" t="s">
        <v>981</v>
      </c>
      <c r="D7" s="2041" t="s">
        <v>454</v>
      </c>
      <c r="E7" s="2043" t="s">
        <v>982</v>
      </c>
      <c r="F7" s="2043"/>
      <c r="G7" s="2024" t="s">
        <v>941</v>
      </c>
      <c r="H7" s="2024" t="s">
        <v>983</v>
      </c>
      <c r="I7" s="2024"/>
      <c r="J7" s="2024" t="s">
        <v>668</v>
      </c>
      <c r="K7" s="2024" t="s">
        <v>984</v>
      </c>
      <c r="L7" s="2024"/>
      <c r="M7" s="2024"/>
      <c r="N7" s="2024"/>
      <c r="O7" s="2024" t="s">
        <v>247</v>
      </c>
      <c r="P7" s="2046" t="s">
        <v>205</v>
      </c>
      <c r="Q7" s="512"/>
      <c r="R7" s="511"/>
      <c r="S7" s="511"/>
      <c r="T7" s="511"/>
      <c r="U7" s="511"/>
      <c r="V7" s="511"/>
      <c r="W7" s="511"/>
      <c r="X7" s="511"/>
      <c r="Y7" s="511"/>
      <c r="Z7" s="511"/>
      <c r="AA7" s="511"/>
      <c r="AB7" s="511"/>
    </row>
    <row r="8" spans="1:28" ht="15" customHeight="1">
      <c r="A8" s="511"/>
      <c r="B8" s="512"/>
      <c r="C8" s="2040"/>
      <c r="D8" s="2042"/>
      <c r="E8" s="2044"/>
      <c r="F8" s="2044"/>
      <c r="G8" s="2045"/>
      <c r="H8" s="518" t="s">
        <v>968</v>
      </c>
      <c r="I8" s="518" t="s">
        <v>765</v>
      </c>
      <c r="J8" s="2045"/>
      <c r="K8" s="519" t="s">
        <v>789</v>
      </c>
      <c r="L8" s="519" t="s">
        <v>692</v>
      </c>
      <c r="M8" s="2025" t="s">
        <v>985</v>
      </c>
      <c r="N8" s="2026"/>
      <c r="O8" s="2045"/>
      <c r="P8" s="2047"/>
      <c r="Q8" s="512"/>
      <c r="R8" s="511"/>
      <c r="S8" s="511"/>
      <c r="T8" s="511"/>
      <c r="U8" s="511"/>
      <c r="V8" s="511"/>
      <c r="W8" s="511"/>
      <c r="X8" s="511"/>
      <c r="Y8" s="511"/>
      <c r="Z8" s="511"/>
      <c r="AA8" s="511"/>
      <c r="AB8" s="511"/>
    </row>
    <row r="9" spans="1:28" ht="24.75" customHeight="1">
      <c r="A9" s="511"/>
      <c r="B9" s="512"/>
      <c r="C9" s="513"/>
      <c r="D9" s="515"/>
      <c r="E9" s="515"/>
      <c r="F9" s="515"/>
      <c r="G9" s="515"/>
      <c r="H9" s="515"/>
      <c r="I9" s="515"/>
      <c r="J9" s="515"/>
      <c r="K9" s="515"/>
      <c r="L9" s="515"/>
      <c r="M9" s="2027"/>
      <c r="N9" s="2028"/>
      <c r="O9" s="515"/>
      <c r="P9" s="520"/>
      <c r="Q9" s="512"/>
      <c r="R9" s="511"/>
      <c r="S9" s="2029" t="s">
        <v>989</v>
      </c>
      <c r="T9" s="2029"/>
      <c r="U9" s="2029"/>
      <c r="V9" s="523"/>
      <c r="W9" s="524"/>
      <c r="X9" s="525" t="b">
        <v>1</v>
      </c>
      <c r="Y9" s="522" t="s">
        <v>991</v>
      </c>
      <c r="Z9" s="522"/>
      <c r="AA9" s="511"/>
      <c r="AB9" s="511"/>
    </row>
    <row r="10" spans="1:28" ht="24.75" customHeight="1">
      <c r="A10" s="511"/>
      <c r="B10" s="512"/>
      <c r="C10" s="513"/>
      <c r="D10" s="515"/>
      <c r="E10" s="515"/>
      <c r="F10" s="515"/>
      <c r="G10" s="515"/>
      <c r="H10" s="515"/>
      <c r="I10" s="515"/>
      <c r="J10" s="515"/>
      <c r="K10" s="515"/>
      <c r="L10" s="515"/>
      <c r="M10" s="2027"/>
      <c r="N10" s="2028"/>
      <c r="O10" s="515"/>
      <c r="P10" s="520"/>
      <c r="Q10" s="512"/>
      <c r="R10" s="511"/>
      <c r="S10" s="2030" t="s">
        <v>988</v>
      </c>
      <c r="T10" s="2029"/>
      <c r="U10" s="2029"/>
      <c r="V10" s="523"/>
      <c r="W10" s="524"/>
      <c r="X10" s="525" t="b">
        <v>0</v>
      </c>
      <c r="Y10" s="522" t="s">
        <v>373</v>
      </c>
      <c r="Z10" s="522"/>
      <c r="AA10" s="511"/>
      <c r="AB10" s="511"/>
    </row>
    <row r="11" spans="1:28" ht="24.75" customHeight="1">
      <c r="A11" s="511"/>
      <c r="B11" s="512"/>
      <c r="C11" s="513"/>
      <c r="D11" s="515"/>
      <c r="E11" s="515"/>
      <c r="F11" s="515"/>
      <c r="G11" s="515"/>
      <c r="H11" s="515"/>
      <c r="I11" s="515"/>
      <c r="J11" s="515"/>
      <c r="K11" s="515"/>
      <c r="L11" s="515"/>
      <c r="M11" s="2027"/>
      <c r="N11" s="2028"/>
      <c r="O11" s="515"/>
      <c r="P11" s="520"/>
      <c r="Q11" s="512"/>
      <c r="R11" s="511"/>
      <c r="S11" s="2031" t="s">
        <v>990</v>
      </c>
      <c r="T11" s="2031"/>
      <c r="U11" s="2031"/>
      <c r="V11" s="2031"/>
      <c r="W11" s="2031"/>
      <c r="X11" s="2031"/>
      <c r="Y11" s="511"/>
      <c r="Z11" s="511"/>
      <c r="AA11" s="511"/>
      <c r="AB11" s="511"/>
    </row>
    <row r="12" spans="1:28" ht="24.75" customHeight="1">
      <c r="A12" s="511"/>
      <c r="B12" s="512"/>
      <c r="C12" s="513"/>
      <c r="D12" s="515"/>
      <c r="E12" s="515"/>
      <c r="F12" s="515"/>
      <c r="G12" s="515"/>
      <c r="H12" s="515"/>
      <c r="I12" s="515"/>
      <c r="J12" s="515"/>
      <c r="K12" s="515"/>
      <c r="L12" s="515"/>
      <c r="M12" s="2027"/>
      <c r="N12" s="2028"/>
      <c r="O12" s="515"/>
      <c r="P12" s="520"/>
      <c r="Q12" s="512"/>
      <c r="R12" s="511"/>
      <c r="S12" s="511"/>
      <c r="T12" s="511"/>
      <c r="U12" s="522" t="str">
        <f>IFERROR(VLOOKUP(TRUE,X9:Y10,2,FALSE),"")</f>
        <v>（計画）</v>
      </c>
      <c r="V12" s="511"/>
      <c r="W12" s="511"/>
      <c r="X12" s="511"/>
      <c r="Y12" s="511"/>
      <c r="Z12" s="511"/>
      <c r="AA12" s="511"/>
      <c r="AB12" s="511"/>
    </row>
    <row r="13" spans="1:28" ht="24.75" customHeight="1">
      <c r="A13" s="511"/>
      <c r="B13" s="512"/>
      <c r="C13" s="513"/>
      <c r="D13" s="515"/>
      <c r="E13" s="515"/>
      <c r="F13" s="515"/>
      <c r="G13" s="515"/>
      <c r="H13" s="515"/>
      <c r="I13" s="515"/>
      <c r="J13" s="515"/>
      <c r="K13" s="515"/>
      <c r="L13" s="515"/>
      <c r="M13" s="2027"/>
      <c r="N13" s="2028"/>
      <c r="O13" s="515"/>
      <c r="P13" s="520"/>
      <c r="Q13" s="512"/>
      <c r="R13" s="511"/>
      <c r="S13" s="511"/>
      <c r="T13" s="511"/>
      <c r="U13" s="511"/>
      <c r="V13" s="511"/>
      <c r="W13" s="511"/>
      <c r="X13" s="511"/>
      <c r="Y13" s="511"/>
      <c r="Z13" s="511"/>
      <c r="AA13" s="511"/>
      <c r="AB13" s="511"/>
    </row>
    <row r="14" spans="1:28" ht="24.75" customHeight="1">
      <c r="A14" s="511"/>
      <c r="B14" s="512"/>
      <c r="C14" s="513"/>
      <c r="D14" s="515"/>
      <c r="E14" s="515"/>
      <c r="F14" s="515"/>
      <c r="G14" s="515"/>
      <c r="H14" s="515"/>
      <c r="I14" s="515"/>
      <c r="J14" s="515"/>
      <c r="K14" s="515"/>
      <c r="L14" s="515"/>
      <c r="M14" s="2027"/>
      <c r="N14" s="2028"/>
      <c r="O14" s="515"/>
      <c r="P14" s="520"/>
      <c r="Q14" s="512"/>
      <c r="R14" s="511"/>
      <c r="S14" s="511"/>
      <c r="T14" s="511"/>
      <c r="U14" s="511"/>
      <c r="V14" s="511"/>
      <c r="W14" s="511"/>
      <c r="X14" s="511"/>
      <c r="Y14" s="511"/>
      <c r="Z14" s="511"/>
      <c r="AA14" s="511"/>
      <c r="AB14" s="511"/>
    </row>
    <row r="15" spans="1:28" ht="24.75" customHeight="1">
      <c r="A15" s="511"/>
      <c r="B15" s="512"/>
      <c r="C15" s="513"/>
      <c r="D15" s="515"/>
      <c r="E15" s="515"/>
      <c r="F15" s="515"/>
      <c r="G15" s="515"/>
      <c r="H15" s="515"/>
      <c r="I15" s="515"/>
      <c r="J15" s="515"/>
      <c r="K15" s="515"/>
      <c r="L15" s="515"/>
      <c r="M15" s="2027"/>
      <c r="N15" s="2028"/>
      <c r="O15" s="515"/>
      <c r="P15" s="520"/>
      <c r="Q15" s="512"/>
      <c r="R15" s="511"/>
      <c r="S15" s="511"/>
      <c r="T15" s="511"/>
      <c r="U15" s="511"/>
      <c r="V15" s="511"/>
      <c r="W15" s="511"/>
      <c r="X15" s="511"/>
      <c r="Y15" s="511"/>
      <c r="Z15" s="511"/>
      <c r="AA15" s="511"/>
      <c r="AB15" s="511"/>
    </row>
    <row r="16" spans="1:28" ht="24.75" customHeight="1">
      <c r="A16" s="511"/>
      <c r="B16" s="512"/>
      <c r="C16" s="513"/>
      <c r="D16" s="515"/>
      <c r="E16" s="515"/>
      <c r="F16" s="515"/>
      <c r="G16" s="515"/>
      <c r="H16" s="515"/>
      <c r="I16" s="515"/>
      <c r="J16" s="515"/>
      <c r="K16" s="515"/>
      <c r="L16" s="515"/>
      <c r="M16" s="2027"/>
      <c r="N16" s="2028"/>
      <c r="O16" s="515"/>
      <c r="P16" s="520"/>
      <c r="Q16" s="512"/>
      <c r="R16" s="511"/>
      <c r="S16" s="511"/>
      <c r="T16" s="511"/>
      <c r="U16" s="511"/>
      <c r="V16" s="511"/>
      <c r="W16" s="511"/>
      <c r="X16" s="511"/>
      <c r="Y16" s="511"/>
      <c r="Z16" s="511"/>
      <c r="AA16" s="511"/>
      <c r="AB16" s="511"/>
    </row>
    <row r="17" spans="1:28" ht="24.75" customHeight="1">
      <c r="A17" s="511"/>
      <c r="B17" s="512"/>
      <c r="C17" s="513"/>
      <c r="D17" s="515"/>
      <c r="E17" s="515"/>
      <c r="F17" s="515"/>
      <c r="G17" s="515"/>
      <c r="H17" s="515"/>
      <c r="I17" s="515"/>
      <c r="J17" s="515"/>
      <c r="K17" s="515"/>
      <c r="L17" s="515"/>
      <c r="M17" s="2027"/>
      <c r="N17" s="2028"/>
      <c r="O17" s="515"/>
      <c r="P17" s="520"/>
      <c r="Q17" s="512"/>
      <c r="R17" s="511"/>
      <c r="S17" s="511"/>
      <c r="T17" s="511"/>
      <c r="U17" s="511"/>
      <c r="V17" s="511"/>
      <c r="W17" s="511"/>
      <c r="X17" s="511"/>
      <c r="Y17" s="511"/>
      <c r="Z17" s="511"/>
      <c r="AA17" s="511"/>
      <c r="AB17" s="511"/>
    </row>
    <row r="18" spans="1:28" ht="24.75" customHeight="1">
      <c r="A18" s="511"/>
      <c r="B18" s="512"/>
      <c r="C18" s="513"/>
      <c r="D18" s="515"/>
      <c r="E18" s="515"/>
      <c r="F18" s="515"/>
      <c r="G18" s="515"/>
      <c r="H18" s="515"/>
      <c r="I18" s="515"/>
      <c r="J18" s="515"/>
      <c r="K18" s="515"/>
      <c r="L18" s="515"/>
      <c r="M18" s="2027"/>
      <c r="N18" s="2028"/>
      <c r="O18" s="515"/>
      <c r="P18" s="520"/>
      <c r="Q18" s="512"/>
      <c r="R18" s="511"/>
      <c r="S18" s="511"/>
      <c r="T18" s="511"/>
      <c r="U18" s="511"/>
      <c r="V18" s="511"/>
      <c r="W18" s="511"/>
      <c r="X18" s="511"/>
      <c r="Y18" s="511"/>
      <c r="Z18" s="511"/>
      <c r="AA18" s="511"/>
      <c r="AB18" s="511"/>
    </row>
    <row r="19" spans="1:28" ht="24.75" customHeight="1">
      <c r="A19" s="511"/>
      <c r="B19" s="512"/>
      <c r="C19" s="513"/>
      <c r="D19" s="515"/>
      <c r="E19" s="515"/>
      <c r="F19" s="515"/>
      <c r="G19" s="515"/>
      <c r="H19" s="515"/>
      <c r="I19" s="515"/>
      <c r="J19" s="515"/>
      <c r="K19" s="515"/>
      <c r="L19" s="515"/>
      <c r="M19" s="2027"/>
      <c r="N19" s="2028"/>
      <c r="O19" s="515"/>
      <c r="P19" s="520"/>
      <c r="Q19" s="512"/>
      <c r="R19" s="511"/>
      <c r="S19" s="511"/>
      <c r="T19" s="511"/>
      <c r="U19" s="511"/>
      <c r="V19" s="511"/>
      <c r="W19" s="511"/>
      <c r="X19" s="511"/>
      <c r="Y19" s="511"/>
      <c r="Z19" s="511"/>
      <c r="AA19" s="511"/>
      <c r="AB19" s="511"/>
    </row>
    <row r="20" spans="1:28" ht="24.75" customHeight="1">
      <c r="A20" s="511"/>
      <c r="B20" s="512"/>
      <c r="C20" s="513"/>
      <c r="D20" s="515"/>
      <c r="E20" s="515"/>
      <c r="F20" s="515"/>
      <c r="G20" s="515"/>
      <c r="H20" s="515"/>
      <c r="I20" s="515"/>
      <c r="J20" s="515"/>
      <c r="K20" s="515"/>
      <c r="L20" s="515"/>
      <c r="M20" s="2027"/>
      <c r="N20" s="2028"/>
      <c r="O20" s="515"/>
      <c r="P20" s="520"/>
      <c r="Q20" s="512"/>
      <c r="R20" s="511"/>
      <c r="S20" s="511"/>
      <c r="T20" s="511"/>
      <c r="U20" s="511"/>
      <c r="V20" s="511"/>
      <c r="W20" s="511"/>
      <c r="X20" s="511"/>
      <c r="Y20" s="511"/>
      <c r="Z20" s="511"/>
      <c r="AA20" s="511"/>
      <c r="AB20" s="511"/>
    </row>
    <row r="21" spans="1:28" ht="24.75" customHeight="1">
      <c r="A21" s="511"/>
      <c r="B21" s="512"/>
      <c r="C21" s="513"/>
      <c r="D21" s="515"/>
      <c r="E21" s="515"/>
      <c r="F21" s="515"/>
      <c r="G21" s="515"/>
      <c r="H21" s="515"/>
      <c r="I21" s="515"/>
      <c r="J21" s="515"/>
      <c r="K21" s="515"/>
      <c r="L21" s="515"/>
      <c r="M21" s="2027"/>
      <c r="N21" s="2028"/>
      <c r="O21" s="515"/>
      <c r="P21" s="520"/>
      <c r="Q21" s="512"/>
      <c r="R21" s="511"/>
      <c r="S21" s="511"/>
      <c r="T21" s="511"/>
      <c r="U21" s="511"/>
      <c r="V21" s="511"/>
      <c r="W21" s="511"/>
      <c r="X21" s="511"/>
      <c r="Y21" s="511"/>
      <c r="Z21" s="511"/>
      <c r="AA21" s="511"/>
      <c r="AB21" s="511"/>
    </row>
    <row r="22" spans="1:28" ht="24.75" customHeight="1">
      <c r="A22" s="511"/>
      <c r="B22" s="512"/>
      <c r="C22" s="513"/>
      <c r="D22" s="515"/>
      <c r="E22" s="515"/>
      <c r="F22" s="515"/>
      <c r="G22" s="515"/>
      <c r="H22" s="515"/>
      <c r="I22" s="515"/>
      <c r="J22" s="515"/>
      <c r="K22" s="515"/>
      <c r="L22" s="515"/>
      <c r="M22" s="2027"/>
      <c r="N22" s="2028"/>
      <c r="O22" s="515"/>
      <c r="P22" s="520"/>
      <c r="Q22" s="512"/>
      <c r="R22" s="511"/>
      <c r="S22" s="511"/>
      <c r="T22" s="511"/>
      <c r="U22" s="511"/>
      <c r="V22" s="511"/>
      <c r="W22" s="511"/>
      <c r="X22" s="511"/>
      <c r="Y22" s="511"/>
      <c r="Z22" s="511"/>
      <c r="AA22" s="511"/>
      <c r="AB22" s="511"/>
    </row>
    <row r="23" spans="1:28" ht="24.75" customHeight="1">
      <c r="A23" s="511"/>
      <c r="B23" s="512"/>
      <c r="C23" s="513"/>
      <c r="D23" s="515"/>
      <c r="E23" s="515"/>
      <c r="F23" s="515"/>
      <c r="G23" s="515"/>
      <c r="H23" s="515"/>
      <c r="I23" s="515"/>
      <c r="J23" s="515"/>
      <c r="K23" s="515"/>
      <c r="L23" s="515"/>
      <c r="M23" s="2027"/>
      <c r="N23" s="2028"/>
      <c r="O23" s="515"/>
      <c r="P23" s="520"/>
      <c r="Q23" s="512"/>
      <c r="R23" s="511"/>
      <c r="S23" s="511"/>
      <c r="T23" s="511"/>
      <c r="U23" s="511"/>
      <c r="V23" s="511"/>
      <c r="W23" s="511"/>
      <c r="X23" s="511"/>
      <c r="Y23" s="511"/>
      <c r="Z23" s="511"/>
      <c r="AA23" s="511"/>
      <c r="AB23" s="511"/>
    </row>
    <row r="24" spans="1:28" ht="24.75" customHeight="1">
      <c r="A24" s="511"/>
      <c r="B24" s="512"/>
      <c r="C24" s="513"/>
      <c r="D24" s="515"/>
      <c r="E24" s="515"/>
      <c r="F24" s="515"/>
      <c r="G24" s="515"/>
      <c r="H24" s="515"/>
      <c r="I24" s="515"/>
      <c r="J24" s="515"/>
      <c r="K24" s="515"/>
      <c r="L24" s="515"/>
      <c r="M24" s="2027"/>
      <c r="N24" s="2028"/>
      <c r="O24" s="515"/>
      <c r="P24" s="520"/>
      <c r="Q24" s="512"/>
      <c r="R24" s="511"/>
      <c r="S24" s="511"/>
      <c r="T24" s="511"/>
      <c r="U24" s="511"/>
      <c r="V24" s="511"/>
      <c r="W24" s="511"/>
      <c r="X24" s="511"/>
      <c r="Y24" s="511"/>
      <c r="Z24" s="511"/>
      <c r="AA24" s="511"/>
      <c r="AB24" s="511"/>
    </row>
    <row r="25" spans="1:28" ht="24.75" customHeight="1">
      <c r="A25" s="511"/>
      <c r="B25" s="512"/>
      <c r="C25" s="513"/>
      <c r="D25" s="515"/>
      <c r="E25" s="515"/>
      <c r="F25" s="515"/>
      <c r="G25" s="515"/>
      <c r="H25" s="515"/>
      <c r="I25" s="515"/>
      <c r="J25" s="515"/>
      <c r="K25" s="515"/>
      <c r="L25" s="515"/>
      <c r="M25" s="2027"/>
      <c r="N25" s="2028"/>
      <c r="O25" s="515"/>
      <c r="P25" s="520"/>
      <c r="Q25" s="512"/>
      <c r="R25" s="511"/>
      <c r="S25" s="511"/>
      <c r="T25" s="511"/>
      <c r="U25" s="511"/>
      <c r="V25" s="511"/>
      <c r="W25" s="511"/>
      <c r="X25" s="511"/>
      <c r="Y25" s="511"/>
      <c r="Z25" s="511"/>
      <c r="AA25" s="511"/>
      <c r="AB25" s="511"/>
    </row>
    <row r="26" spans="1:28" ht="24.75" customHeight="1">
      <c r="A26" s="511"/>
      <c r="B26" s="512"/>
      <c r="C26" s="513"/>
      <c r="D26" s="515"/>
      <c r="E26" s="515"/>
      <c r="F26" s="515"/>
      <c r="G26" s="515"/>
      <c r="H26" s="515"/>
      <c r="I26" s="515"/>
      <c r="J26" s="515"/>
      <c r="K26" s="515"/>
      <c r="L26" s="515"/>
      <c r="M26" s="2027"/>
      <c r="N26" s="2028"/>
      <c r="O26" s="515"/>
      <c r="P26" s="520"/>
      <c r="Q26" s="512"/>
      <c r="R26" s="511"/>
      <c r="S26" s="511"/>
      <c r="T26" s="511"/>
      <c r="U26" s="511"/>
      <c r="V26" s="511"/>
      <c r="W26" s="511"/>
      <c r="X26" s="511"/>
      <c r="Y26" s="511"/>
      <c r="Z26" s="511"/>
      <c r="AA26" s="511"/>
      <c r="AB26" s="511"/>
    </row>
    <row r="27" spans="1:28" ht="24.75" customHeight="1">
      <c r="A27" s="511"/>
      <c r="B27" s="512"/>
      <c r="C27" s="513"/>
      <c r="D27" s="515"/>
      <c r="E27" s="515"/>
      <c r="F27" s="515"/>
      <c r="G27" s="515"/>
      <c r="H27" s="515"/>
      <c r="I27" s="515"/>
      <c r="J27" s="515"/>
      <c r="K27" s="515"/>
      <c r="L27" s="515"/>
      <c r="M27" s="2027"/>
      <c r="N27" s="2028"/>
      <c r="O27" s="515"/>
      <c r="P27" s="520"/>
      <c r="Q27" s="512"/>
      <c r="R27" s="511"/>
      <c r="S27" s="511"/>
      <c r="T27" s="511"/>
      <c r="U27" s="511"/>
      <c r="V27" s="511"/>
      <c r="W27" s="511"/>
      <c r="X27" s="511"/>
      <c r="Y27" s="511"/>
      <c r="Z27" s="511"/>
      <c r="AA27" s="511"/>
      <c r="AB27" s="511"/>
    </row>
    <row r="28" spans="1:28" ht="24.75" customHeight="1">
      <c r="A28" s="511"/>
      <c r="B28" s="512"/>
      <c r="C28" s="513"/>
      <c r="D28" s="515"/>
      <c r="E28" s="515"/>
      <c r="F28" s="515"/>
      <c r="G28" s="515"/>
      <c r="H28" s="515"/>
      <c r="I28" s="515"/>
      <c r="J28" s="515"/>
      <c r="K28" s="515"/>
      <c r="L28" s="515"/>
      <c r="M28" s="2027"/>
      <c r="N28" s="2028"/>
      <c r="O28" s="515"/>
      <c r="P28" s="520"/>
      <c r="Q28" s="512"/>
      <c r="R28" s="511"/>
      <c r="S28" s="511"/>
      <c r="T28" s="511"/>
      <c r="U28" s="511"/>
      <c r="V28" s="511"/>
      <c r="W28" s="511"/>
      <c r="X28" s="511"/>
      <c r="Y28" s="511"/>
      <c r="Z28" s="511"/>
      <c r="AA28" s="511"/>
      <c r="AB28" s="511"/>
    </row>
    <row r="29" spans="1:28" ht="24.75" customHeight="1">
      <c r="A29" s="511"/>
      <c r="B29" s="512"/>
      <c r="C29" s="513"/>
      <c r="D29" s="515"/>
      <c r="E29" s="515"/>
      <c r="F29" s="515"/>
      <c r="G29" s="515"/>
      <c r="H29" s="515"/>
      <c r="I29" s="515"/>
      <c r="J29" s="515"/>
      <c r="K29" s="515"/>
      <c r="L29" s="515"/>
      <c r="M29" s="2027"/>
      <c r="N29" s="2028"/>
      <c r="O29" s="515"/>
      <c r="P29" s="520"/>
      <c r="Q29" s="512"/>
      <c r="R29" s="511"/>
      <c r="S29" s="511"/>
      <c r="T29" s="511"/>
      <c r="U29" s="511"/>
      <c r="V29" s="511"/>
      <c r="W29" s="511"/>
      <c r="X29" s="511"/>
      <c r="Y29" s="511"/>
      <c r="Z29" s="511"/>
      <c r="AA29" s="511"/>
      <c r="AB29" s="511"/>
    </row>
    <row r="30" spans="1:28" ht="24.75" customHeight="1">
      <c r="A30" s="511"/>
      <c r="B30" s="512"/>
      <c r="C30" s="513"/>
      <c r="D30" s="515"/>
      <c r="E30" s="515"/>
      <c r="F30" s="515"/>
      <c r="G30" s="515"/>
      <c r="H30" s="515"/>
      <c r="I30" s="515"/>
      <c r="J30" s="515"/>
      <c r="K30" s="515"/>
      <c r="L30" s="515"/>
      <c r="M30" s="2027"/>
      <c r="N30" s="2028"/>
      <c r="O30" s="515"/>
      <c r="P30" s="520"/>
      <c r="Q30" s="512"/>
      <c r="R30" s="511"/>
      <c r="S30" s="511"/>
      <c r="T30" s="511"/>
      <c r="U30" s="511"/>
      <c r="V30" s="511"/>
      <c r="W30" s="511"/>
      <c r="X30" s="511"/>
      <c r="Y30" s="511"/>
      <c r="Z30" s="511"/>
      <c r="AA30" s="511"/>
      <c r="AB30" s="511"/>
    </row>
    <row r="31" spans="1:28" ht="24.75" customHeight="1">
      <c r="A31" s="511"/>
      <c r="B31" s="512"/>
      <c r="C31" s="514"/>
      <c r="D31" s="516"/>
      <c r="E31" s="516"/>
      <c r="F31" s="516"/>
      <c r="G31" s="516"/>
      <c r="H31" s="516"/>
      <c r="I31" s="516"/>
      <c r="J31" s="516"/>
      <c r="K31" s="516"/>
      <c r="L31" s="516"/>
      <c r="M31" s="2048"/>
      <c r="N31" s="2049"/>
      <c r="O31" s="516"/>
      <c r="P31" s="521"/>
      <c r="Q31" s="512"/>
      <c r="R31" s="511"/>
      <c r="S31" s="511"/>
      <c r="T31" s="511"/>
      <c r="U31" s="511"/>
      <c r="V31" s="511"/>
      <c r="W31" s="511"/>
      <c r="X31" s="511"/>
      <c r="Y31" s="511"/>
      <c r="Z31" s="511"/>
      <c r="AA31" s="511"/>
      <c r="AB31" s="511"/>
    </row>
    <row r="32" spans="1:28">
      <c r="A32" s="511"/>
      <c r="B32" s="512"/>
      <c r="C32" s="512"/>
      <c r="D32" s="512"/>
      <c r="E32" s="512"/>
      <c r="F32" s="512"/>
      <c r="G32" s="512"/>
      <c r="H32" s="512"/>
      <c r="I32" s="512"/>
      <c r="J32" s="512"/>
      <c r="K32" s="512"/>
      <c r="L32" s="512"/>
      <c r="M32" s="512"/>
      <c r="N32" s="512"/>
      <c r="O32" s="512"/>
      <c r="P32" s="512"/>
      <c r="Q32" s="512"/>
      <c r="R32" s="511"/>
      <c r="S32" s="511"/>
      <c r="T32" s="511"/>
      <c r="U32" s="511"/>
      <c r="V32" s="511"/>
      <c r="W32" s="511"/>
      <c r="X32" s="511"/>
      <c r="Y32" s="511"/>
      <c r="Z32" s="511"/>
      <c r="AA32" s="511"/>
      <c r="AB32" s="511"/>
    </row>
    <row r="33" spans="1:28">
      <c r="A33" s="511"/>
      <c r="B33" s="512"/>
      <c r="C33" s="512" t="s">
        <v>987</v>
      </c>
      <c r="D33" s="512"/>
      <c r="E33" s="512"/>
      <c r="F33" s="512"/>
      <c r="G33" s="512"/>
      <c r="H33" s="512"/>
      <c r="I33" s="512"/>
      <c r="J33" s="512"/>
      <c r="K33" s="512"/>
      <c r="L33" s="512"/>
      <c r="M33" s="512"/>
      <c r="N33" s="512"/>
      <c r="O33" s="512"/>
      <c r="P33" s="512"/>
      <c r="Q33" s="512"/>
      <c r="R33" s="511"/>
      <c r="S33" s="511"/>
      <c r="T33" s="511"/>
      <c r="U33" s="511"/>
      <c r="V33" s="511"/>
      <c r="W33" s="511"/>
      <c r="X33" s="511"/>
      <c r="Y33" s="511"/>
      <c r="Z33" s="511"/>
      <c r="AA33" s="511"/>
      <c r="AB33" s="511"/>
    </row>
    <row r="34" spans="1:28" ht="7.5" customHeight="1">
      <c r="A34" s="511"/>
      <c r="B34" s="512"/>
      <c r="C34" s="512"/>
      <c r="D34" s="512"/>
      <c r="E34" s="512"/>
      <c r="F34" s="512"/>
      <c r="G34" s="512"/>
      <c r="H34" s="512"/>
      <c r="I34" s="512"/>
      <c r="J34" s="512"/>
      <c r="K34" s="512"/>
      <c r="L34" s="512"/>
      <c r="M34" s="512"/>
      <c r="N34" s="512"/>
      <c r="O34" s="512"/>
      <c r="P34" s="512"/>
      <c r="Q34" s="512"/>
      <c r="R34" s="511"/>
      <c r="S34" s="511"/>
      <c r="T34" s="511"/>
      <c r="U34" s="511"/>
      <c r="V34" s="511"/>
      <c r="W34" s="511"/>
      <c r="X34" s="511"/>
      <c r="Y34" s="511"/>
      <c r="Z34" s="511"/>
      <c r="AA34" s="511"/>
      <c r="AB34" s="511"/>
    </row>
    <row r="35" spans="1:28" ht="6" customHeight="1">
      <c r="A35" s="511"/>
      <c r="B35" s="512"/>
      <c r="C35" s="512"/>
      <c r="D35" s="512"/>
      <c r="E35" s="512"/>
      <c r="F35" s="512"/>
      <c r="G35" s="512"/>
      <c r="H35" s="512"/>
      <c r="I35" s="512"/>
      <c r="J35" s="512"/>
      <c r="K35" s="512"/>
      <c r="L35" s="512"/>
      <c r="M35" s="512"/>
      <c r="N35" s="512"/>
      <c r="O35" s="512"/>
      <c r="P35" s="512"/>
      <c r="Q35" s="512"/>
      <c r="R35" s="511"/>
      <c r="S35" s="511"/>
      <c r="T35" s="511"/>
      <c r="U35" s="511"/>
      <c r="V35" s="511"/>
      <c r="W35" s="511"/>
      <c r="X35" s="511"/>
      <c r="Y35" s="511"/>
      <c r="Z35" s="511"/>
      <c r="AA35" s="511"/>
      <c r="AB35" s="511"/>
    </row>
    <row r="36" spans="1:28" ht="20.25" customHeight="1">
      <c r="A36" s="511"/>
      <c r="B36" s="512"/>
      <c r="C36" s="512"/>
      <c r="D36" s="512"/>
      <c r="E36" s="512"/>
      <c r="F36" s="512"/>
      <c r="G36" s="512"/>
      <c r="H36" s="512"/>
      <c r="I36" s="512"/>
      <c r="J36" s="512"/>
      <c r="K36" s="512"/>
      <c r="L36" s="1901" t="s">
        <v>58</v>
      </c>
      <c r="M36" s="1901"/>
      <c r="N36" s="1980" t="s">
        <v>710</v>
      </c>
      <c r="O36" s="1901"/>
      <c r="P36" s="512"/>
      <c r="Q36" s="512"/>
      <c r="R36" s="511"/>
      <c r="S36" s="511"/>
      <c r="T36" s="511"/>
      <c r="U36" s="511"/>
      <c r="V36" s="511"/>
      <c r="W36" s="511"/>
      <c r="X36" s="511"/>
      <c r="Y36" s="511"/>
      <c r="Z36" s="511"/>
      <c r="AA36" s="511"/>
      <c r="AB36" s="511"/>
    </row>
    <row r="37" spans="1:28" ht="38.25" customHeight="1">
      <c r="A37" s="511"/>
      <c r="B37" s="512"/>
      <c r="C37" s="512"/>
      <c r="D37" s="512"/>
      <c r="E37" s="512"/>
      <c r="F37" s="512"/>
      <c r="G37" s="512"/>
      <c r="H37" s="512"/>
      <c r="I37" s="512"/>
      <c r="J37" s="512"/>
      <c r="K37" s="512"/>
      <c r="L37" s="2032"/>
      <c r="M37" s="2032"/>
      <c r="N37" s="2032"/>
      <c r="O37" s="2032"/>
      <c r="P37" s="512"/>
      <c r="Q37" s="512"/>
      <c r="R37" s="511"/>
      <c r="S37" s="511"/>
      <c r="T37" s="511"/>
      <c r="U37" s="511"/>
      <c r="V37" s="511"/>
      <c r="W37" s="511"/>
      <c r="X37" s="511"/>
      <c r="Y37" s="511"/>
      <c r="Z37" s="511"/>
      <c r="AA37" s="511"/>
      <c r="AB37" s="511"/>
    </row>
    <row r="38" spans="1:28" ht="5.25" customHeight="1">
      <c r="A38" s="511"/>
      <c r="B38" s="512"/>
      <c r="C38" s="512"/>
      <c r="D38" s="512"/>
      <c r="E38" s="512"/>
      <c r="F38" s="512"/>
      <c r="G38" s="512"/>
      <c r="H38" s="512"/>
      <c r="I38" s="512"/>
      <c r="J38" s="512"/>
      <c r="K38" s="512"/>
      <c r="L38" s="512"/>
      <c r="M38" s="512"/>
      <c r="N38" s="512"/>
      <c r="O38" s="512"/>
      <c r="P38" s="512"/>
      <c r="Q38" s="512"/>
      <c r="R38" s="511"/>
      <c r="S38" s="511"/>
      <c r="T38" s="511"/>
      <c r="U38" s="511"/>
      <c r="V38" s="511"/>
      <c r="W38" s="511"/>
      <c r="X38" s="511"/>
      <c r="Y38" s="511"/>
      <c r="Z38" s="511"/>
      <c r="AA38" s="511"/>
      <c r="AB38" s="511"/>
    </row>
    <row r="39" spans="1:28" ht="4.5" customHeight="1">
      <c r="A39" s="511"/>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row>
    <row r="40" spans="1:28">
      <c r="A40" s="511"/>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row>
    <row r="41" spans="1:28">
      <c r="A41" s="511"/>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row>
    <row r="42" spans="1:28">
      <c r="A42" s="511"/>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row>
    <row r="43" spans="1:28">
      <c r="A43" s="511"/>
      <c r="B43" s="511"/>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row>
    <row r="44" spans="1:28">
      <c r="A44" s="511"/>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row>
    <row r="45" spans="1:28">
      <c r="A45" s="511"/>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row>
    <row r="46" spans="1:28">
      <c r="A46" s="511"/>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row>
    <row r="47" spans="1:28">
      <c r="A47" s="511"/>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row>
    <row r="48" spans="1:28">
      <c r="A48" s="511"/>
      <c r="B48" s="511"/>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row>
    <row r="49" spans="1:28">
      <c r="A49" s="511"/>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row>
  </sheetData>
  <sheetProtection sheet="1" objects="1" scenarios="1"/>
  <mergeCells count="46">
    <mergeCell ref="L37:M37"/>
    <mergeCell ref="N37:O37"/>
    <mergeCell ref="T5:W6"/>
    <mergeCell ref="C7:C8"/>
    <mergeCell ref="D7:D8"/>
    <mergeCell ref="E7:F8"/>
    <mergeCell ref="G7:G8"/>
    <mergeCell ref="J7:J8"/>
    <mergeCell ref="O7:O8"/>
    <mergeCell ref="P7:P8"/>
    <mergeCell ref="M28:N28"/>
    <mergeCell ref="M29:N29"/>
    <mergeCell ref="M30:N30"/>
    <mergeCell ref="M31:N31"/>
    <mergeCell ref="L36:M36"/>
    <mergeCell ref="N36:O36"/>
    <mergeCell ref="M23:N23"/>
    <mergeCell ref="M24:N24"/>
    <mergeCell ref="M25:N25"/>
    <mergeCell ref="M26:N26"/>
    <mergeCell ref="M27:N27"/>
    <mergeCell ref="M18:N18"/>
    <mergeCell ref="M19:N19"/>
    <mergeCell ref="M20:N20"/>
    <mergeCell ref="M21:N21"/>
    <mergeCell ref="M22:N22"/>
    <mergeCell ref="M13:N13"/>
    <mergeCell ref="M14:N14"/>
    <mergeCell ref="M15:N15"/>
    <mergeCell ref="M16:N16"/>
    <mergeCell ref="M17:N17"/>
    <mergeCell ref="M10:N10"/>
    <mergeCell ref="S10:U10"/>
    <mergeCell ref="M11:N11"/>
    <mergeCell ref="S11:X11"/>
    <mergeCell ref="M12:N12"/>
    <mergeCell ref="H7:I7"/>
    <mergeCell ref="K7:N7"/>
    <mergeCell ref="M8:N8"/>
    <mergeCell ref="M9:N9"/>
    <mergeCell ref="S9:U9"/>
    <mergeCell ref="C4:P4"/>
    <mergeCell ref="C5:D5"/>
    <mergeCell ref="E5:J5"/>
    <mergeCell ref="L5:M5"/>
    <mergeCell ref="N5:P5"/>
  </mergeCells>
  <phoneticPr fontId="3" type="Hiragana"/>
  <hyperlinks>
    <hyperlink ref="T5:W6" location="データ!A1" display="データ入力画面へ"/>
  </hyperlinks>
  <pageMargins left="0.7" right="0.30629921259842519" top="0.75"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チェック 1">
              <controlPr defaultSize="0" autoPict="0">
                <anchor moveWithCells="1">
                  <from>
                    <xdr:col>21</xdr:col>
                    <xdr:colOff>66675</xdr:colOff>
                    <xdr:row>8</xdr:row>
                    <xdr:rowOff>28575</xdr:rowOff>
                  </from>
                  <to>
                    <xdr:col>22</xdr:col>
                    <xdr:colOff>19050</xdr:colOff>
                    <xdr:row>8</xdr:row>
                    <xdr:rowOff>276225</xdr:rowOff>
                  </to>
                </anchor>
              </controlPr>
            </control>
          </mc:Choice>
        </mc:AlternateContent>
        <mc:AlternateContent xmlns:mc="http://schemas.openxmlformats.org/markup-compatibility/2006">
          <mc:Choice Requires="x14">
            <control shapeId="44034" r:id="rId5" name="チェック 2">
              <controlPr defaultSize="0" autoPict="0">
                <anchor moveWithCells="1">
                  <from>
                    <xdr:col>21</xdr:col>
                    <xdr:colOff>76200</xdr:colOff>
                    <xdr:row>9</xdr:row>
                    <xdr:rowOff>57150</xdr:rowOff>
                  </from>
                  <to>
                    <xdr:col>22</xdr:col>
                    <xdr:colOff>28575</xdr:colOff>
                    <xdr:row>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9"/>
  <sheetViews>
    <sheetView topLeftCell="A13" zoomScaleSheetLayoutView="100" workbookViewId="0"/>
  </sheetViews>
  <sheetFormatPr defaultRowHeight="18.75"/>
  <cols>
    <col min="1" max="1" width="2.75" customWidth="1"/>
    <col min="2" max="2" width="25.375" customWidth="1"/>
    <col min="3" max="3" width="6.75" customWidth="1"/>
    <col min="4" max="4" width="11.375" customWidth="1"/>
    <col min="5" max="5" width="11.625" style="1" customWidth="1"/>
    <col min="6" max="6" width="2.375" style="1" customWidth="1"/>
    <col min="7" max="7" width="4.25" style="1" customWidth="1"/>
    <col min="8" max="10" width="5.625" style="1" customWidth="1"/>
    <col min="11" max="11" width="3.625" style="1" customWidth="1"/>
    <col min="12" max="12" width="4.5" style="1" customWidth="1"/>
    <col min="13" max="15" width="5.625" style="1" customWidth="1"/>
    <col min="16" max="16" width="1.625" style="1" customWidth="1"/>
    <col min="17" max="17" width="1.625" customWidth="1"/>
    <col min="18" max="18" width="5.125" customWidth="1"/>
    <col min="19" max="19" width="52.625" customWidth="1"/>
    <col min="20" max="21" width="26.125" customWidth="1"/>
  </cols>
  <sheetData>
    <row r="1" spans="1:21" ht="28.5" customHeight="1">
      <c r="A1" s="2"/>
      <c r="B1" s="2"/>
      <c r="C1" s="2"/>
      <c r="D1" s="2"/>
      <c r="E1" s="10"/>
      <c r="F1" s="10"/>
      <c r="G1" s="10"/>
      <c r="H1" s="10"/>
      <c r="I1" s="10"/>
      <c r="J1" s="10"/>
      <c r="K1" s="10"/>
      <c r="L1" s="10"/>
      <c r="M1" s="10"/>
      <c r="N1" s="8"/>
      <c r="O1" s="8"/>
      <c r="P1" s="8"/>
      <c r="Q1" s="8"/>
      <c r="R1" s="8"/>
      <c r="S1" s="2"/>
      <c r="T1" s="2"/>
      <c r="U1" s="2"/>
    </row>
    <row r="2" spans="1:21" ht="15.75" customHeight="1">
      <c r="A2" s="2"/>
      <c r="B2" s="2"/>
      <c r="C2" s="4"/>
      <c r="D2" s="1068" t="s">
        <v>932</v>
      </c>
      <c r="E2" s="1068"/>
      <c r="F2" s="1068"/>
      <c r="G2" s="1068"/>
      <c r="H2" s="1068"/>
      <c r="I2" s="1068"/>
      <c r="J2" s="1068"/>
      <c r="K2" s="1068"/>
      <c r="L2" s="1068"/>
      <c r="M2" s="1068"/>
      <c r="N2" s="1068"/>
      <c r="O2" s="8"/>
      <c r="P2" s="8"/>
      <c r="Q2" s="8"/>
      <c r="R2" s="8"/>
      <c r="S2" s="2"/>
      <c r="T2" s="2"/>
      <c r="U2" s="2"/>
    </row>
    <row r="3" spans="1:21" ht="9" customHeight="1">
      <c r="A3" s="2"/>
      <c r="B3" s="2"/>
      <c r="C3" s="5"/>
      <c r="D3" s="1068"/>
      <c r="E3" s="1068"/>
      <c r="F3" s="1068"/>
      <c r="G3" s="1068"/>
      <c r="H3" s="1068"/>
      <c r="I3" s="1068"/>
      <c r="J3" s="1068"/>
      <c r="K3" s="1068"/>
      <c r="L3" s="1068"/>
      <c r="M3" s="1068"/>
      <c r="N3" s="1068"/>
      <c r="O3" s="8"/>
      <c r="P3" s="8"/>
      <c r="Q3" s="8"/>
      <c r="R3" s="8"/>
      <c r="S3" s="2"/>
      <c r="T3" s="2"/>
      <c r="U3" s="2"/>
    </row>
    <row r="4" spans="1:21" ht="6.75" customHeight="1">
      <c r="A4" s="2"/>
      <c r="B4" s="2"/>
      <c r="C4" s="6" t="s">
        <v>622</v>
      </c>
      <c r="D4" s="9"/>
      <c r="E4" s="9"/>
      <c r="F4" s="9"/>
      <c r="G4" s="9"/>
      <c r="H4" s="9"/>
      <c r="I4" s="9"/>
      <c r="J4" s="9"/>
      <c r="K4" s="9"/>
      <c r="L4" s="9"/>
      <c r="M4" s="9"/>
      <c r="N4" s="37"/>
      <c r="O4" s="37"/>
      <c r="P4" s="37"/>
      <c r="Q4" s="37"/>
      <c r="R4" s="37"/>
      <c r="S4" s="2"/>
      <c r="T4" s="2"/>
      <c r="U4" s="2"/>
    </row>
    <row r="5" spans="1:21" ht="26.25" customHeight="1">
      <c r="A5" s="2"/>
      <c r="B5" s="3" t="s">
        <v>102</v>
      </c>
      <c r="C5" s="7" t="s">
        <v>126</v>
      </c>
      <c r="D5" s="1022" t="s">
        <v>232</v>
      </c>
      <c r="E5" s="1023"/>
      <c r="F5" s="1024" t="s">
        <v>622</v>
      </c>
      <c r="G5" s="1025"/>
      <c r="H5" s="1025"/>
      <c r="I5" s="1026"/>
      <c r="J5" s="1027" t="s">
        <v>278</v>
      </c>
      <c r="K5" s="1028"/>
      <c r="L5" s="1029" t="s">
        <v>14</v>
      </c>
      <c r="M5" s="1029"/>
      <c r="N5" s="1029"/>
      <c r="O5" s="1029"/>
      <c r="P5" s="1029"/>
      <c r="Q5" s="1030"/>
      <c r="R5" s="2"/>
      <c r="S5" s="2"/>
      <c r="T5" s="2"/>
      <c r="U5" s="2"/>
    </row>
    <row r="6" spans="1:21" ht="26.25" customHeight="1">
      <c r="A6" s="2"/>
      <c r="B6" s="2"/>
      <c r="C6" s="7" t="s">
        <v>715</v>
      </c>
      <c r="D6" s="1031" t="s">
        <v>3</v>
      </c>
      <c r="E6" s="1032"/>
      <c r="F6" s="1033" t="s">
        <v>466</v>
      </c>
      <c r="G6" s="1029"/>
      <c r="H6" s="1029"/>
      <c r="I6" s="1029"/>
      <c r="J6" s="1029"/>
      <c r="K6" s="1029"/>
      <c r="L6" s="1029"/>
      <c r="M6" s="1029"/>
      <c r="N6" s="1029"/>
      <c r="O6" s="1029"/>
      <c r="P6" s="1029"/>
      <c r="Q6" s="1030"/>
      <c r="R6" s="2"/>
      <c r="S6" s="2"/>
      <c r="T6" s="2"/>
      <c r="U6" s="2"/>
    </row>
    <row r="7" spans="1:21" ht="26.25" customHeight="1">
      <c r="A7" s="2"/>
      <c r="B7" s="2"/>
      <c r="C7" s="2"/>
      <c r="D7" s="1034" t="s">
        <v>657</v>
      </c>
      <c r="E7" s="1035"/>
      <c r="F7" s="1036" t="s">
        <v>929</v>
      </c>
      <c r="G7" s="1037"/>
      <c r="H7" s="1037"/>
      <c r="I7" s="1037"/>
      <c r="J7" s="1037"/>
      <c r="K7" s="1037"/>
      <c r="L7" s="1037"/>
      <c r="M7" s="1037"/>
      <c r="N7" s="1037"/>
      <c r="O7" s="1037"/>
      <c r="P7" s="1037"/>
      <c r="Q7" s="1038"/>
      <c r="R7" s="2"/>
      <c r="S7" s="2"/>
      <c r="T7" s="2"/>
      <c r="U7" s="2"/>
    </row>
    <row r="8" spans="1:21" ht="26.25" customHeight="1">
      <c r="A8" s="2"/>
      <c r="B8" s="2"/>
      <c r="C8" s="2"/>
      <c r="D8" s="1069" t="s">
        <v>638</v>
      </c>
      <c r="E8" s="11" t="s">
        <v>462</v>
      </c>
      <c r="F8" s="1039" t="s">
        <v>47</v>
      </c>
      <c r="G8" s="1040"/>
      <c r="H8" s="1040"/>
      <c r="I8" s="1040"/>
      <c r="J8" s="1040"/>
      <c r="K8" s="1040"/>
      <c r="L8" s="1040"/>
      <c r="M8" s="1040"/>
      <c r="N8" s="1040"/>
      <c r="O8" s="1040"/>
      <c r="P8" s="1040"/>
      <c r="Q8" s="1041"/>
      <c r="R8" s="2"/>
      <c r="S8" s="2"/>
      <c r="T8" s="2"/>
      <c r="U8" s="2"/>
    </row>
    <row r="9" spans="1:21" ht="26.25" customHeight="1">
      <c r="A9" s="2"/>
      <c r="B9" s="1072" t="s">
        <v>636</v>
      </c>
      <c r="C9" s="2"/>
      <c r="D9" s="1070"/>
      <c r="E9" s="12" t="s">
        <v>55</v>
      </c>
      <c r="F9" s="1042" t="s">
        <v>930</v>
      </c>
      <c r="G9" s="1043"/>
      <c r="H9" s="1043"/>
      <c r="I9" s="1043"/>
      <c r="J9" s="1043"/>
      <c r="K9" s="1043"/>
      <c r="L9" s="1043"/>
      <c r="M9" s="1043"/>
      <c r="N9" s="1043"/>
      <c r="O9" s="1043"/>
      <c r="P9" s="1043"/>
      <c r="Q9" s="1044"/>
      <c r="R9" s="2"/>
      <c r="S9" s="2"/>
      <c r="T9" s="2"/>
      <c r="U9" s="2"/>
    </row>
    <row r="10" spans="1:21" ht="26.25" customHeight="1">
      <c r="A10" s="2"/>
      <c r="B10" s="1072"/>
      <c r="C10" s="2"/>
      <c r="D10" s="1070"/>
      <c r="E10" s="12" t="s">
        <v>67</v>
      </c>
      <c r="F10" s="1042" t="s">
        <v>931</v>
      </c>
      <c r="G10" s="1043"/>
      <c r="H10" s="1043"/>
      <c r="I10" s="1043"/>
      <c r="J10" s="1043"/>
      <c r="K10" s="1043"/>
      <c r="L10" s="1043"/>
      <c r="M10" s="1043"/>
      <c r="N10" s="1043"/>
      <c r="O10" s="1043"/>
      <c r="P10" s="1043"/>
      <c r="Q10" s="1044"/>
      <c r="R10" s="2"/>
      <c r="S10" s="2"/>
      <c r="T10" s="2"/>
      <c r="U10" s="2"/>
    </row>
    <row r="11" spans="1:21" ht="26.25" customHeight="1">
      <c r="A11" s="2"/>
      <c r="B11" s="1072"/>
      <c r="C11" s="2"/>
      <c r="D11" s="1071"/>
      <c r="E11" s="13" t="s">
        <v>155</v>
      </c>
      <c r="F11" s="1045" t="s">
        <v>567</v>
      </c>
      <c r="G11" s="1046"/>
      <c r="H11" s="1046"/>
      <c r="I11" s="1046"/>
      <c r="J11" s="1046"/>
      <c r="K11" s="1046"/>
      <c r="L11" s="1046"/>
      <c r="M11" s="1046"/>
      <c r="N11" s="1046"/>
      <c r="O11" s="1046"/>
      <c r="P11" s="1046"/>
      <c r="Q11" s="1047"/>
      <c r="R11" s="2"/>
      <c r="S11" s="2"/>
      <c r="T11" s="2"/>
      <c r="U11" s="2"/>
    </row>
    <row r="12" spans="1:21" ht="26.25" customHeight="1">
      <c r="A12" s="2"/>
      <c r="B12" s="1072"/>
      <c r="C12" s="2"/>
      <c r="D12" s="1048" t="s">
        <v>388</v>
      </c>
      <c r="E12" s="1049"/>
      <c r="F12" s="17" t="s">
        <v>371</v>
      </c>
      <c r="G12" s="23" t="s">
        <v>85</v>
      </c>
      <c r="H12" s="1050">
        <v>44653</v>
      </c>
      <c r="I12" s="1050"/>
      <c r="J12" s="1050"/>
      <c r="K12" s="27"/>
      <c r="L12" s="32"/>
      <c r="M12" s="34"/>
      <c r="N12" s="34"/>
      <c r="O12" s="34"/>
      <c r="P12" s="34"/>
      <c r="Q12" s="40"/>
      <c r="R12" s="2"/>
      <c r="S12" s="2"/>
      <c r="T12" s="2"/>
      <c r="U12" s="2"/>
    </row>
    <row r="13" spans="1:21" ht="26.25" customHeight="1">
      <c r="A13" s="2"/>
      <c r="B13" s="2"/>
      <c r="C13" s="2"/>
      <c r="D13" s="1069" t="s">
        <v>659</v>
      </c>
      <c r="E13" s="11" t="s">
        <v>527</v>
      </c>
      <c r="F13" s="18"/>
      <c r="G13" s="24" t="s">
        <v>85</v>
      </c>
      <c r="H13" s="1051">
        <v>44652</v>
      </c>
      <c r="I13" s="1051"/>
      <c r="J13" s="1051"/>
      <c r="K13" s="28"/>
      <c r="L13" s="30"/>
      <c r="M13" s="35"/>
      <c r="N13" s="35"/>
      <c r="O13" s="35"/>
      <c r="P13" s="35"/>
      <c r="Q13" s="41"/>
      <c r="R13" s="2"/>
      <c r="S13" s="2"/>
      <c r="T13" s="2"/>
      <c r="U13" s="2"/>
    </row>
    <row r="14" spans="1:21" ht="26.25" customHeight="1">
      <c r="A14" s="2"/>
      <c r="B14" s="2"/>
      <c r="C14" s="2"/>
      <c r="D14" s="1070"/>
      <c r="E14" s="12" t="s">
        <v>658</v>
      </c>
      <c r="F14" s="1052">
        <v>110000000</v>
      </c>
      <c r="G14" s="1053"/>
      <c r="H14" s="1053"/>
      <c r="I14" s="1053"/>
      <c r="J14" s="1053"/>
      <c r="K14" s="1053"/>
      <c r="L14" s="1053"/>
      <c r="M14" s="1053"/>
      <c r="N14" s="1053"/>
      <c r="O14" s="1053"/>
      <c r="P14" s="1053"/>
      <c r="Q14" s="1054"/>
      <c r="R14" s="2"/>
      <c r="S14" s="2"/>
      <c r="T14" s="2"/>
      <c r="U14" s="2"/>
    </row>
    <row r="15" spans="1:21" ht="26.25" customHeight="1">
      <c r="A15" s="2"/>
      <c r="B15" s="2"/>
      <c r="C15" s="2"/>
      <c r="D15" s="1071"/>
      <c r="E15" s="13" t="s">
        <v>59</v>
      </c>
      <c r="F15" s="19"/>
      <c r="G15" s="25" t="s">
        <v>85</v>
      </c>
      <c r="H15" s="1055">
        <v>44653</v>
      </c>
      <c r="I15" s="1055"/>
      <c r="J15" s="1055"/>
      <c r="K15" s="29" t="s">
        <v>199</v>
      </c>
      <c r="L15" s="25" t="s">
        <v>85</v>
      </c>
      <c r="M15" s="1055">
        <v>44920</v>
      </c>
      <c r="N15" s="1055"/>
      <c r="O15" s="1055"/>
      <c r="P15" s="39"/>
      <c r="Q15" s="42"/>
      <c r="R15" s="2"/>
      <c r="S15" s="2"/>
      <c r="T15" s="2"/>
      <c r="U15" s="2"/>
    </row>
    <row r="16" spans="1:21" ht="26.25" customHeight="1">
      <c r="A16" s="2"/>
      <c r="B16" s="2"/>
      <c r="C16" s="2"/>
      <c r="D16" s="1073" t="s">
        <v>409</v>
      </c>
      <c r="E16" s="14" t="s">
        <v>527</v>
      </c>
      <c r="F16" s="18"/>
      <c r="G16" s="24" t="s">
        <v>85</v>
      </c>
      <c r="H16" s="1051">
        <v>44876</v>
      </c>
      <c r="I16" s="1051"/>
      <c r="J16" s="1051"/>
      <c r="K16" s="28"/>
      <c r="L16" s="30"/>
      <c r="M16" s="35"/>
      <c r="N16" s="35"/>
      <c r="O16" s="35"/>
      <c r="P16" s="35"/>
      <c r="Q16" s="41"/>
      <c r="R16" s="2"/>
      <c r="S16" s="2"/>
      <c r="T16" s="2"/>
      <c r="U16" s="2"/>
    </row>
    <row r="17" spans="1:21" ht="26.25" customHeight="1">
      <c r="A17" s="2"/>
      <c r="B17" s="2"/>
      <c r="C17" s="2"/>
      <c r="D17" s="1074"/>
      <c r="E17" s="12" t="s">
        <v>658</v>
      </c>
      <c r="F17" s="1052">
        <v>2200000</v>
      </c>
      <c r="G17" s="1053"/>
      <c r="H17" s="1053"/>
      <c r="I17" s="1053"/>
      <c r="J17" s="1053"/>
      <c r="K17" s="1053"/>
      <c r="L17" s="1053"/>
      <c r="M17" s="1053"/>
      <c r="N17" s="1053"/>
      <c r="O17" s="1053"/>
      <c r="P17" s="1053"/>
      <c r="Q17" s="1054"/>
      <c r="R17" s="2"/>
      <c r="S17" s="2"/>
      <c r="T17" s="2"/>
      <c r="U17" s="2"/>
    </row>
    <row r="18" spans="1:21" ht="26.25" customHeight="1">
      <c r="A18" s="2"/>
      <c r="B18" s="2"/>
      <c r="C18" s="2"/>
      <c r="D18" s="1075"/>
      <c r="E18" s="15" t="s">
        <v>59</v>
      </c>
      <c r="F18" s="20"/>
      <c r="G18" s="25" t="s">
        <v>85</v>
      </c>
      <c r="H18" s="1056">
        <v>44653</v>
      </c>
      <c r="I18" s="1056"/>
      <c r="J18" s="1056"/>
      <c r="K18" s="29" t="s">
        <v>199</v>
      </c>
      <c r="L18" s="25" t="s">
        <v>85</v>
      </c>
      <c r="M18" s="1055">
        <v>44936</v>
      </c>
      <c r="N18" s="1055"/>
      <c r="O18" s="1055"/>
      <c r="P18" s="39"/>
      <c r="Q18" s="42"/>
      <c r="R18" s="2"/>
      <c r="S18" s="2"/>
      <c r="T18" s="2"/>
      <c r="U18" s="2"/>
    </row>
    <row r="19" spans="1:21" ht="26.25" customHeight="1">
      <c r="A19" s="2"/>
      <c r="B19" s="2"/>
      <c r="C19" s="2"/>
      <c r="D19" s="1076" t="s">
        <v>660</v>
      </c>
      <c r="E19" s="11" t="s">
        <v>527</v>
      </c>
      <c r="F19" s="18"/>
      <c r="G19" s="24" t="s">
        <v>85</v>
      </c>
      <c r="H19" s="1051"/>
      <c r="I19" s="1051"/>
      <c r="J19" s="1051"/>
      <c r="K19" s="30"/>
      <c r="L19" s="30"/>
      <c r="M19" s="35"/>
      <c r="N19" s="35"/>
      <c r="O19" s="35"/>
      <c r="P19" s="35"/>
      <c r="Q19" s="41"/>
      <c r="R19" s="2"/>
      <c r="S19" s="2"/>
      <c r="T19" s="2"/>
      <c r="U19" s="2"/>
    </row>
    <row r="20" spans="1:21" ht="26.25" customHeight="1">
      <c r="A20" s="2"/>
      <c r="B20" s="2"/>
      <c r="C20" s="2"/>
      <c r="D20" s="1074"/>
      <c r="E20" s="12" t="s">
        <v>658</v>
      </c>
      <c r="F20" s="1052"/>
      <c r="G20" s="1053"/>
      <c r="H20" s="1053"/>
      <c r="I20" s="1053"/>
      <c r="J20" s="1053"/>
      <c r="K20" s="1053"/>
      <c r="L20" s="1053"/>
      <c r="M20" s="1053"/>
      <c r="N20" s="1053"/>
      <c r="O20" s="1053"/>
      <c r="P20" s="1053"/>
      <c r="Q20" s="1054"/>
      <c r="R20" s="2"/>
      <c r="S20" s="2"/>
      <c r="T20" s="2"/>
      <c r="U20" s="2"/>
    </row>
    <row r="21" spans="1:21" ht="26.25" customHeight="1">
      <c r="A21" s="2"/>
      <c r="B21" s="2"/>
      <c r="C21" s="2"/>
      <c r="D21" s="1077"/>
      <c r="E21" s="13" t="s">
        <v>59</v>
      </c>
      <c r="F21" s="19"/>
      <c r="G21" s="25" t="s">
        <v>85</v>
      </c>
      <c r="H21" s="1056"/>
      <c r="I21" s="1056"/>
      <c r="J21" s="1056"/>
      <c r="K21" s="29" t="s">
        <v>199</v>
      </c>
      <c r="L21" s="25" t="s">
        <v>85</v>
      </c>
      <c r="M21" s="1055"/>
      <c r="N21" s="1055"/>
      <c r="O21" s="1055"/>
      <c r="P21" s="39"/>
      <c r="Q21" s="42"/>
      <c r="R21" s="2"/>
      <c r="S21" s="2"/>
      <c r="T21" s="2"/>
      <c r="U21" s="2"/>
    </row>
    <row r="22" spans="1:21" ht="26.25" customHeight="1">
      <c r="A22" s="2"/>
      <c r="B22" s="2"/>
      <c r="C22" s="2"/>
      <c r="D22" s="1073" t="s">
        <v>493</v>
      </c>
      <c r="E22" s="14" t="s">
        <v>193</v>
      </c>
      <c r="F22" s="1057" t="s">
        <v>641</v>
      </c>
      <c r="G22" s="1058"/>
      <c r="H22" s="1058"/>
      <c r="I22" s="1058"/>
      <c r="J22" s="1058"/>
      <c r="K22" s="1058"/>
      <c r="L22" s="1058"/>
      <c r="M22" s="1058"/>
      <c r="N22" s="1058"/>
      <c r="O22" s="1058"/>
      <c r="P22" s="1058"/>
      <c r="Q22" s="1059"/>
      <c r="R22" s="2"/>
      <c r="S22" s="2"/>
      <c r="T22" s="2"/>
      <c r="U22" s="2"/>
    </row>
    <row r="23" spans="1:21" ht="26.25" customHeight="1">
      <c r="A23" s="2"/>
      <c r="B23" s="2"/>
      <c r="C23" s="2"/>
      <c r="D23" s="1075"/>
      <c r="E23" s="15" t="s">
        <v>307</v>
      </c>
      <c r="F23" s="1060"/>
      <c r="G23" s="1061"/>
      <c r="H23" s="1061"/>
      <c r="I23" s="1061"/>
      <c r="J23" s="1061"/>
      <c r="K23" s="1061"/>
      <c r="L23" s="1061"/>
      <c r="M23" s="1061"/>
      <c r="N23" s="1061"/>
      <c r="O23" s="1061"/>
      <c r="P23" s="1061"/>
      <c r="Q23" s="1062"/>
      <c r="R23" s="2"/>
      <c r="S23" s="2"/>
      <c r="T23" s="2"/>
      <c r="U23" s="2"/>
    </row>
    <row r="24" spans="1:21" ht="26.25" customHeight="1">
      <c r="A24" s="2"/>
      <c r="B24" s="2"/>
      <c r="C24" s="2"/>
      <c r="D24" s="1076" t="s">
        <v>665</v>
      </c>
      <c r="E24" s="11" t="s">
        <v>193</v>
      </c>
      <c r="F24" s="1039" t="s">
        <v>460</v>
      </c>
      <c r="G24" s="1040"/>
      <c r="H24" s="1040"/>
      <c r="I24" s="1040"/>
      <c r="J24" s="1040"/>
      <c r="K24" s="1040"/>
      <c r="L24" s="1040"/>
      <c r="M24" s="1040"/>
      <c r="N24" s="1040"/>
      <c r="O24" s="1040"/>
      <c r="P24" s="1040"/>
      <c r="Q24" s="1041"/>
      <c r="R24" s="2"/>
      <c r="S24" s="2"/>
      <c r="T24" s="2"/>
      <c r="U24" s="2"/>
    </row>
    <row r="25" spans="1:21" ht="26.25" customHeight="1">
      <c r="A25" s="2"/>
      <c r="B25" s="2"/>
      <c r="C25" s="2"/>
      <c r="D25" s="1077"/>
      <c r="E25" s="13" t="s">
        <v>307</v>
      </c>
      <c r="F25" s="1045"/>
      <c r="G25" s="1046"/>
      <c r="H25" s="1046"/>
      <c r="I25" s="1046"/>
      <c r="J25" s="1046"/>
      <c r="K25" s="1046"/>
      <c r="L25" s="1046"/>
      <c r="M25" s="1046"/>
      <c r="N25" s="1046"/>
      <c r="O25" s="1046"/>
      <c r="P25" s="1046"/>
      <c r="Q25" s="1047"/>
      <c r="R25" s="2"/>
      <c r="S25" s="2"/>
      <c r="T25" s="2"/>
      <c r="U25" s="2"/>
    </row>
    <row r="26" spans="1:21" ht="26.25" customHeight="1">
      <c r="A26" s="2"/>
      <c r="B26" s="2"/>
      <c r="C26" s="2"/>
      <c r="D26" s="1078" t="s">
        <v>337</v>
      </c>
      <c r="E26" s="14" t="s">
        <v>193</v>
      </c>
      <c r="F26" s="1057" t="s">
        <v>944</v>
      </c>
      <c r="G26" s="1058"/>
      <c r="H26" s="1058"/>
      <c r="I26" s="1058"/>
      <c r="J26" s="1058"/>
      <c r="K26" s="1058"/>
      <c r="L26" s="1058"/>
      <c r="M26" s="1058"/>
      <c r="N26" s="1058"/>
      <c r="O26" s="1058"/>
      <c r="P26" s="1058"/>
      <c r="Q26" s="1059"/>
      <c r="R26" s="2"/>
      <c r="S26" s="2"/>
      <c r="T26" s="2"/>
      <c r="U26" s="2"/>
    </row>
    <row r="27" spans="1:21" ht="26.25" customHeight="1">
      <c r="A27" s="2"/>
      <c r="B27" s="2"/>
      <c r="C27" s="2"/>
      <c r="D27" s="1079"/>
      <c r="E27" s="15" t="s">
        <v>307</v>
      </c>
      <c r="F27" s="1060"/>
      <c r="G27" s="1061"/>
      <c r="H27" s="1061"/>
      <c r="I27" s="1061"/>
      <c r="J27" s="1061"/>
      <c r="K27" s="1061"/>
      <c r="L27" s="1061"/>
      <c r="M27" s="1061"/>
      <c r="N27" s="1061"/>
      <c r="O27" s="1061"/>
      <c r="P27" s="1061"/>
      <c r="Q27" s="1062"/>
      <c r="R27" s="2"/>
      <c r="S27" s="2"/>
      <c r="T27" s="2"/>
      <c r="U27" s="2"/>
    </row>
    <row r="28" spans="1:21" ht="26.25" customHeight="1">
      <c r="A28" s="2"/>
      <c r="B28" s="2"/>
      <c r="C28" s="2"/>
      <c r="D28" s="1031" t="s">
        <v>666</v>
      </c>
      <c r="E28" s="1032"/>
      <c r="F28" s="1033" t="s">
        <v>511</v>
      </c>
      <c r="G28" s="1029"/>
      <c r="H28" s="1029"/>
      <c r="I28" s="1029"/>
      <c r="J28" s="1029"/>
      <c r="K28" s="1029"/>
      <c r="L28" s="1029"/>
      <c r="M28" s="1029"/>
      <c r="N28" s="1029"/>
      <c r="O28" s="1029"/>
      <c r="P28" s="1029"/>
      <c r="Q28" s="1030"/>
      <c r="R28" s="2"/>
      <c r="S28" s="2"/>
      <c r="T28" s="2"/>
      <c r="U28" s="2"/>
    </row>
    <row r="29" spans="1:21" ht="26.25" customHeight="1">
      <c r="A29" s="2"/>
      <c r="B29" s="2"/>
      <c r="C29" s="2"/>
      <c r="D29" s="1078" t="s">
        <v>623</v>
      </c>
      <c r="E29" s="14" t="s">
        <v>305</v>
      </c>
      <c r="F29" s="1063">
        <v>44000000</v>
      </c>
      <c r="G29" s="1064"/>
      <c r="H29" s="1064"/>
      <c r="I29" s="1064"/>
      <c r="J29" s="1064"/>
      <c r="K29" s="1064"/>
      <c r="L29" s="1064"/>
      <c r="M29" s="1065" t="str">
        <f>IF(F14*0.4&lt;F29,"過大な請求です‼","")</f>
        <v/>
      </c>
      <c r="N29" s="1066"/>
      <c r="O29" s="1066"/>
      <c r="P29" s="1066"/>
      <c r="Q29" s="1067"/>
      <c r="R29" s="2"/>
      <c r="S29" s="2"/>
      <c r="T29" s="2"/>
      <c r="U29" s="2"/>
    </row>
    <row r="30" spans="1:21" ht="26.25" customHeight="1">
      <c r="A30" s="2"/>
      <c r="B30" s="2"/>
      <c r="C30" s="2"/>
      <c r="D30" s="1079"/>
      <c r="E30" s="15" t="s">
        <v>661</v>
      </c>
      <c r="F30" s="21"/>
      <c r="G30" s="26" t="s">
        <v>85</v>
      </c>
      <c r="H30" s="1055">
        <v>45026</v>
      </c>
      <c r="I30" s="1055"/>
      <c r="J30" s="1055"/>
      <c r="K30" s="31"/>
      <c r="L30" s="33"/>
      <c r="M30" s="36"/>
      <c r="N30" s="38"/>
      <c r="O30" s="38"/>
      <c r="P30" s="38"/>
      <c r="Q30" s="43"/>
      <c r="R30" s="2"/>
      <c r="S30" s="2"/>
      <c r="T30" s="2"/>
      <c r="U30" s="2"/>
    </row>
    <row r="31" spans="1:21" ht="26.25" customHeight="1">
      <c r="A31" s="2"/>
      <c r="B31" s="2"/>
      <c r="C31" s="2"/>
      <c r="D31" s="1076" t="s">
        <v>918</v>
      </c>
      <c r="E31" s="11" t="s">
        <v>305</v>
      </c>
      <c r="F31" s="1063">
        <v>22000000</v>
      </c>
      <c r="G31" s="1064"/>
      <c r="H31" s="1064"/>
      <c r="I31" s="1064"/>
      <c r="J31" s="1064"/>
      <c r="K31" s="1064"/>
      <c r="L31" s="1064"/>
      <c r="M31" s="1065" t="str">
        <f>IF(F14*0.2&lt;F31,"過大な請求です‼","")</f>
        <v/>
      </c>
      <c r="N31" s="1066"/>
      <c r="O31" s="1066"/>
      <c r="P31" s="1066"/>
      <c r="Q31" s="1067"/>
      <c r="R31" s="2"/>
      <c r="S31" s="2"/>
      <c r="T31" s="2"/>
      <c r="U31" s="2"/>
    </row>
    <row r="32" spans="1:21" ht="26.25" customHeight="1">
      <c r="A32" s="2"/>
      <c r="B32" s="2"/>
      <c r="C32" s="2"/>
      <c r="D32" s="1071"/>
      <c r="E32" s="13" t="s">
        <v>661</v>
      </c>
      <c r="F32" s="21"/>
      <c r="G32" s="26" t="s">
        <v>85</v>
      </c>
      <c r="H32" s="1055">
        <v>44814</v>
      </c>
      <c r="I32" s="1055"/>
      <c r="J32" s="1055"/>
      <c r="K32" s="31"/>
      <c r="L32" s="33"/>
      <c r="M32" s="36"/>
      <c r="N32" s="36"/>
      <c r="O32" s="36"/>
      <c r="P32" s="36"/>
      <c r="Q32" s="44"/>
      <c r="R32" s="2"/>
      <c r="S32" s="2"/>
      <c r="T32" s="2"/>
      <c r="U32" s="2"/>
    </row>
    <row r="33" spans="1:21" ht="26.25" customHeight="1">
      <c r="A33" s="2"/>
      <c r="B33" s="2"/>
      <c r="C33" s="2"/>
      <c r="D33" s="1034" t="s">
        <v>663</v>
      </c>
      <c r="E33" s="1035"/>
      <c r="F33" s="21"/>
      <c r="G33" s="26" t="s">
        <v>85</v>
      </c>
      <c r="H33" s="1055">
        <v>44936</v>
      </c>
      <c r="I33" s="1055"/>
      <c r="J33" s="1055"/>
      <c r="K33" s="27"/>
      <c r="L33" s="32"/>
      <c r="M33" s="34"/>
      <c r="N33" s="34"/>
      <c r="O33" s="34"/>
      <c r="P33" s="34"/>
      <c r="Q33" s="40"/>
      <c r="R33" s="2"/>
      <c r="S33" s="2"/>
      <c r="T33" s="2"/>
      <c r="U33" s="2"/>
    </row>
    <row r="34" spans="1:21" ht="26.25" customHeight="1">
      <c r="A34" s="2"/>
      <c r="B34" s="2"/>
      <c r="C34" s="2"/>
      <c r="D34" s="1031" t="s">
        <v>664</v>
      </c>
      <c r="E34" s="1032"/>
      <c r="F34" s="21"/>
      <c r="G34" s="26" t="s">
        <v>85</v>
      </c>
      <c r="H34" s="1055">
        <v>44941</v>
      </c>
      <c r="I34" s="1055"/>
      <c r="J34" s="1055"/>
      <c r="K34" s="27"/>
      <c r="L34" s="32"/>
      <c r="M34" s="34"/>
      <c r="N34" s="34"/>
      <c r="O34" s="34"/>
      <c r="P34" s="34"/>
      <c r="Q34" s="40"/>
      <c r="R34" s="2"/>
      <c r="S34" s="2"/>
      <c r="T34" s="2"/>
      <c r="U34" s="2"/>
    </row>
    <row r="35" spans="1:21">
      <c r="A35" s="2"/>
      <c r="B35" s="2"/>
      <c r="C35" s="2"/>
      <c r="D35" s="2"/>
      <c r="E35" s="16"/>
      <c r="F35" s="16"/>
      <c r="G35" s="16"/>
      <c r="H35" s="16"/>
      <c r="I35" s="16"/>
      <c r="J35" s="16"/>
      <c r="K35" s="16"/>
      <c r="L35" s="16"/>
      <c r="M35" s="16"/>
      <c r="N35" s="16"/>
      <c r="O35" s="16"/>
      <c r="P35" s="16"/>
      <c r="Q35" s="2"/>
      <c r="R35" s="2"/>
      <c r="S35" s="2"/>
      <c r="T35" s="2"/>
      <c r="U35" s="2"/>
    </row>
    <row r="36" spans="1:21">
      <c r="A36" s="2"/>
      <c r="B36" s="2"/>
      <c r="C36" s="2"/>
      <c r="D36" s="2"/>
      <c r="E36" s="16"/>
      <c r="F36" s="16"/>
      <c r="G36" s="16"/>
      <c r="H36" s="16"/>
      <c r="I36" s="16"/>
      <c r="J36" s="16"/>
      <c r="K36" s="16"/>
      <c r="L36" s="16"/>
      <c r="M36" s="16"/>
      <c r="N36" s="16"/>
      <c r="O36" s="16"/>
      <c r="P36" s="16"/>
      <c r="Q36" s="2"/>
      <c r="R36" s="2"/>
      <c r="S36" s="2"/>
      <c r="T36" s="2"/>
      <c r="U36" s="2"/>
    </row>
    <row r="37" spans="1:21">
      <c r="A37" s="2"/>
      <c r="B37" s="2"/>
      <c r="C37" s="2"/>
      <c r="D37" s="2"/>
      <c r="E37" s="16"/>
      <c r="F37" s="16"/>
      <c r="G37" s="16"/>
      <c r="H37" s="16"/>
      <c r="I37" s="16"/>
      <c r="J37" s="16"/>
      <c r="K37" s="16"/>
      <c r="L37" s="16"/>
      <c r="M37" s="16"/>
      <c r="N37" s="16"/>
      <c r="O37" s="16"/>
      <c r="P37" s="16"/>
      <c r="Q37" s="2"/>
      <c r="R37" s="2"/>
      <c r="S37" s="2"/>
      <c r="T37" s="2"/>
      <c r="U37" s="2"/>
    </row>
    <row r="38" spans="1:21">
      <c r="D38" s="2"/>
      <c r="E38" s="16"/>
      <c r="F38" s="16"/>
      <c r="G38" s="16"/>
      <c r="H38" s="16"/>
      <c r="I38" s="16"/>
      <c r="J38" s="16"/>
      <c r="K38" s="16"/>
      <c r="L38" s="16"/>
      <c r="M38" s="16"/>
      <c r="N38" s="16"/>
      <c r="O38" s="16"/>
      <c r="P38" s="16"/>
      <c r="Q38" s="2"/>
      <c r="R38" s="2"/>
      <c r="S38" s="2"/>
      <c r="T38" s="2"/>
      <c r="U38" s="2"/>
    </row>
    <row r="39" spans="1:21" ht="12" customHeight="1">
      <c r="D39" s="2"/>
      <c r="E39" s="16"/>
      <c r="F39" s="16"/>
      <c r="G39" s="16"/>
      <c r="H39" s="16"/>
      <c r="I39" s="16"/>
      <c r="J39" s="16"/>
      <c r="K39" s="16"/>
      <c r="L39" s="16"/>
      <c r="M39" s="16"/>
      <c r="N39" s="16"/>
      <c r="O39" s="16"/>
      <c r="P39" s="16"/>
      <c r="Q39" s="2"/>
      <c r="R39" s="2"/>
      <c r="S39" s="2"/>
      <c r="T39" s="2"/>
      <c r="U39" s="2"/>
    </row>
  </sheetData>
  <sheetProtection sheet="1" objects="1" scenarios="1"/>
  <mergeCells count="55">
    <mergeCell ref="D34:E34"/>
    <mergeCell ref="H34:J34"/>
    <mergeCell ref="D2:N3"/>
    <mergeCell ref="D8:D11"/>
    <mergeCell ref="B9:B12"/>
    <mergeCell ref="D13:D15"/>
    <mergeCell ref="D16:D18"/>
    <mergeCell ref="D19:D21"/>
    <mergeCell ref="D22:D23"/>
    <mergeCell ref="D24:D25"/>
    <mergeCell ref="D26:D27"/>
    <mergeCell ref="D29:D30"/>
    <mergeCell ref="D31:D32"/>
    <mergeCell ref="F31:L31"/>
    <mergeCell ref="M31:Q31"/>
    <mergeCell ref="H32:J32"/>
    <mergeCell ref="D33:E33"/>
    <mergeCell ref="H33:J33"/>
    <mergeCell ref="D28:E28"/>
    <mergeCell ref="F28:Q28"/>
    <mergeCell ref="F29:L29"/>
    <mergeCell ref="M29:Q29"/>
    <mergeCell ref="H30:J30"/>
    <mergeCell ref="F23:Q23"/>
    <mergeCell ref="F24:Q24"/>
    <mergeCell ref="F25:Q25"/>
    <mergeCell ref="F26:Q26"/>
    <mergeCell ref="F27:Q27"/>
    <mergeCell ref="H19:J19"/>
    <mergeCell ref="F20:Q20"/>
    <mergeCell ref="H21:J21"/>
    <mergeCell ref="M21:O21"/>
    <mergeCell ref="F22:Q22"/>
    <mergeCell ref="H15:J15"/>
    <mergeCell ref="M15:O15"/>
    <mergeCell ref="H16:J16"/>
    <mergeCell ref="F17:Q17"/>
    <mergeCell ref="H18:J18"/>
    <mergeCell ref="M18:O18"/>
    <mergeCell ref="F11:Q11"/>
    <mergeCell ref="D12:E12"/>
    <mergeCell ref="H12:J12"/>
    <mergeCell ref="H13:J13"/>
    <mergeCell ref="F14:Q14"/>
    <mergeCell ref="D7:E7"/>
    <mergeCell ref="F7:Q7"/>
    <mergeCell ref="F8:Q8"/>
    <mergeCell ref="F9:Q9"/>
    <mergeCell ref="F10:Q10"/>
    <mergeCell ref="D5:E5"/>
    <mergeCell ref="F5:I5"/>
    <mergeCell ref="J5:K5"/>
    <mergeCell ref="L5:Q5"/>
    <mergeCell ref="D6:E6"/>
    <mergeCell ref="F6:Q6"/>
  </mergeCells>
  <phoneticPr fontId="3" type="Hiragana"/>
  <dataValidations count="1">
    <dataValidation type="list" allowBlank="1" showInputMessage="1" showErrorMessage="1" sqref="F5:I5">
      <formula1>$C$4:$C$6</formula1>
    </dataValidation>
  </dataValidations>
  <hyperlinks>
    <hyperlink ref="B5" location="データ!A1" display="データ入力画面へ"/>
  </hyperlinks>
  <pageMargins left="0.30629921259842519" right="0.19685039370078738" top="0.35629921259842523" bottom="0.35629921259842523" header="0.3" footer="0.3"/>
  <pageSetup paperSize="9" scale="59"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T5" sqref="T5:W6"/>
    </sheetView>
  </sheetViews>
  <sheetFormatPr defaultRowHeight="12"/>
  <cols>
    <col min="1" max="1" width="23.5" style="510" customWidth="1"/>
    <col min="2" max="2" width="0.625" style="510" customWidth="1"/>
    <col min="3" max="4" width="5.125" style="510" customWidth="1"/>
    <col min="5" max="7" width="8.625" style="510" customWidth="1"/>
    <col min="8" max="9" width="5.125" style="510" customWidth="1"/>
    <col min="10" max="10" width="8.625" style="510" customWidth="1"/>
    <col min="11" max="12" width="5.125" style="510" customWidth="1"/>
    <col min="13" max="13" width="2.625" style="510" customWidth="1"/>
    <col min="14" max="14" width="3.125" style="510" customWidth="1"/>
    <col min="15" max="15" width="5.125" style="510" customWidth="1"/>
    <col min="16" max="16" width="7.5" style="510" customWidth="1"/>
    <col min="17" max="17" width="0.625" style="510" customWidth="1"/>
    <col min="18" max="19" width="2.625" style="510" customWidth="1"/>
    <col min="20" max="20" width="4.625" style="510" customWidth="1"/>
    <col min="21" max="21" width="2.75" style="510" customWidth="1"/>
    <col min="22" max="23" width="4.625" style="510" customWidth="1"/>
    <col min="24" max="24" width="6" style="510" customWidth="1"/>
    <col min="25" max="25" width="8.875" style="510" customWidth="1"/>
    <col min="26" max="27" width="4.625" style="510" customWidth="1"/>
    <col min="28" max="28" width="11.875" style="510" customWidth="1"/>
    <col min="29" max="39" width="2.625" style="510" customWidth="1"/>
    <col min="40" max="40" width="9" style="510" customWidth="1"/>
    <col min="41" max="16384" width="9" style="510"/>
  </cols>
  <sheetData>
    <row r="1" spans="1:28">
      <c r="A1" s="51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row>
    <row r="2" spans="1:28" ht="6" customHeight="1">
      <c r="A2" s="511"/>
      <c r="B2" s="512"/>
      <c r="C2" s="512"/>
      <c r="D2" s="512"/>
      <c r="E2" s="512"/>
      <c r="F2" s="512"/>
      <c r="G2" s="512"/>
      <c r="H2" s="512"/>
      <c r="I2" s="512"/>
      <c r="J2" s="512"/>
      <c r="K2" s="512"/>
      <c r="L2" s="512"/>
      <c r="M2" s="512"/>
      <c r="N2" s="512"/>
      <c r="O2" s="512"/>
      <c r="P2" s="512"/>
      <c r="Q2" s="512"/>
      <c r="R2" s="511"/>
      <c r="S2" s="511"/>
      <c r="T2" s="511"/>
      <c r="U2" s="511"/>
      <c r="V2" s="511"/>
      <c r="W2" s="511"/>
      <c r="X2" s="511"/>
      <c r="Y2" s="511"/>
      <c r="Z2" s="511"/>
      <c r="AA2" s="511"/>
      <c r="AB2" s="511"/>
    </row>
    <row r="3" spans="1:28" ht="6.75" customHeight="1">
      <c r="A3" s="511"/>
      <c r="B3" s="512"/>
      <c r="C3" s="512"/>
      <c r="D3" s="512"/>
      <c r="E3" s="512"/>
      <c r="F3" s="512"/>
      <c r="G3" s="512"/>
      <c r="H3" s="512"/>
      <c r="I3" s="512"/>
      <c r="J3" s="512"/>
      <c r="K3" s="512"/>
      <c r="L3" s="512"/>
      <c r="M3" s="512"/>
      <c r="N3" s="512"/>
      <c r="O3" s="512"/>
      <c r="P3" s="512"/>
      <c r="Q3" s="512"/>
      <c r="R3" s="511"/>
      <c r="S3" s="511"/>
      <c r="T3" s="511"/>
      <c r="U3" s="511"/>
      <c r="V3" s="511"/>
      <c r="W3" s="511"/>
      <c r="X3" s="511"/>
      <c r="Y3" s="511"/>
      <c r="Z3" s="511"/>
      <c r="AA3" s="511"/>
      <c r="AB3" s="511"/>
    </row>
    <row r="4" spans="1:28" ht="20.25" customHeight="1">
      <c r="A4" s="511"/>
      <c r="B4" s="512"/>
      <c r="C4" s="2020" t="str">
        <f>"出来形管理総括表"&amp;U12</f>
        <v>出来形管理総括表（計画）</v>
      </c>
      <c r="D4" s="2020"/>
      <c r="E4" s="2020"/>
      <c r="F4" s="2020"/>
      <c r="G4" s="2020"/>
      <c r="H4" s="2020"/>
      <c r="I4" s="2020"/>
      <c r="J4" s="2020"/>
      <c r="K4" s="2020"/>
      <c r="L4" s="2020"/>
      <c r="M4" s="2020"/>
      <c r="N4" s="2020"/>
      <c r="O4" s="2020"/>
      <c r="P4" s="2020"/>
      <c r="Q4" s="512"/>
      <c r="R4" s="511"/>
      <c r="S4" s="511"/>
      <c r="T4" s="511"/>
      <c r="U4" s="511"/>
      <c r="V4" s="511"/>
      <c r="W4" s="511"/>
      <c r="X4" s="511"/>
      <c r="Y4" s="511"/>
      <c r="Z4" s="511"/>
      <c r="AA4" s="511"/>
      <c r="AB4" s="511"/>
    </row>
    <row r="5" spans="1:28" ht="19.5" customHeight="1">
      <c r="A5" s="511"/>
      <c r="B5" s="512"/>
      <c r="C5" s="2021" t="s">
        <v>64</v>
      </c>
      <c r="D5" s="2021"/>
      <c r="E5" s="2022">
        <f>データ!D6</f>
        <v>0</v>
      </c>
      <c r="F5" s="2022"/>
      <c r="G5" s="2022"/>
      <c r="H5" s="2022"/>
      <c r="I5" s="2022"/>
      <c r="J5" s="2022"/>
      <c r="K5" s="512"/>
      <c r="L5" s="2021" t="s">
        <v>986</v>
      </c>
      <c r="M5" s="2021"/>
      <c r="N5" s="2023"/>
      <c r="O5" s="2023"/>
      <c r="P5" s="2023"/>
      <c r="Q5" s="512"/>
      <c r="R5" s="511"/>
      <c r="S5" s="511"/>
      <c r="T5" s="2033" t="s">
        <v>102</v>
      </c>
      <c r="U5" s="2034"/>
      <c r="V5" s="2034"/>
      <c r="W5" s="2035"/>
      <c r="X5" s="511"/>
      <c r="Y5" s="511"/>
      <c r="Z5" s="511"/>
      <c r="AA5" s="511"/>
      <c r="AB5" s="511"/>
    </row>
    <row r="6" spans="1:28">
      <c r="A6" s="511"/>
      <c r="B6" s="512"/>
      <c r="C6" s="512"/>
      <c r="D6" s="512"/>
      <c r="E6" s="512"/>
      <c r="F6" s="512"/>
      <c r="G6" s="512"/>
      <c r="H6" s="512"/>
      <c r="I6" s="512"/>
      <c r="J6" s="512"/>
      <c r="K6" s="512"/>
      <c r="L6" s="512"/>
      <c r="M6" s="512"/>
      <c r="N6" s="512"/>
      <c r="O6" s="512"/>
      <c r="P6" s="512"/>
      <c r="Q6" s="512"/>
      <c r="R6" s="511"/>
      <c r="S6" s="511"/>
      <c r="T6" s="2036"/>
      <c r="U6" s="2037"/>
      <c r="V6" s="2037"/>
      <c r="W6" s="2038"/>
      <c r="X6" s="511"/>
      <c r="Y6" s="511"/>
      <c r="Z6" s="511"/>
      <c r="AA6" s="511"/>
      <c r="AB6" s="511"/>
    </row>
    <row r="7" spans="1:28" ht="14.25" customHeight="1">
      <c r="A7" s="511"/>
      <c r="B7" s="512"/>
      <c r="C7" s="2039" t="s">
        <v>981</v>
      </c>
      <c r="D7" s="2041" t="s">
        <v>454</v>
      </c>
      <c r="E7" s="2050" t="s">
        <v>824</v>
      </c>
      <c r="F7" s="2052" t="s">
        <v>804</v>
      </c>
      <c r="G7" s="2053"/>
      <c r="H7" s="2024" t="s">
        <v>983</v>
      </c>
      <c r="I7" s="2024"/>
      <c r="J7" s="517" t="s">
        <v>668</v>
      </c>
      <c r="K7" s="2024" t="s">
        <v>984</v>
      </c>
      <c r="L7" s="2024"/>
      <c r="M7" s="2024"/>
      <c r="N7" s="2024"/>
      <c r="O7" s="2024" t="s">
        <v>247</v>
      </c>
      <c r="P7" s="2046" t="s">
        <v>205</v>
      </c>
      <c r="Q7" s="512"/>
      <c r="R7" s="511"/>
      <c r="S7" s="511"/>
      <c r="T7" s="511"/>
      <c r="U7" s="511"/>
      <c r="V7" s="511"/>
      <c r="W7" s="511"/>
      <c r="X7" s="511"/>
      <c r="Y7" s="511"/>
      <c r="Z7" s="511"/>
      <c r="AA7" s="511"/>
      <c r="AB7" s="511"/>
    </row>
    <row r="8" spans="1:28" ht="15" customHeight="1">
      <c r="A8" s="511"/>
      <c r="B8" s="512"/>
      <c r="C8" s="2040"/>
      <c r="D8" s="2042"/>
      <c r="E8" s="2051"/>
      <c r="F8" s="2054"/>
      <c r="G8" s="2055"/>
      <c r="H8" s="518" t="s">
        <v>968</v>
      </c>
      <c r="I8" s="518" t="s">
        <v>765</v>
      </c>
      <c r="J8" s="518" t="s">
        <v>992</v>
      </c>
      <c r="K8" s="519" t="s">
        <v>789</v>
      </c>
      <c r="L8" s="519" t="s">
        <v>692</v>
      </c>
      <c r="M8" s="2025" t="s">
        <v>985</v>
      </c>
      <c r="N8" s="2026"/>
      <c r="O8" s="2045"/>
      <c r="P8" s="2047"/>
      <c r="Q8" s="512"/>
      <c r="R8" s="511"/>
      <c r="S8" s="511"/>
      <c r="T8" s="511"/>
      <c r="U8" s="511"/>
      <c r="V8" s="511"/>
      <c r="W8" s="511"/>
      <c r="X8" s="511"/>
      <c r="Y8" s="511"/>
      <c r="Z8" s="511"/>
      <c r="AA8" s="511"/>
      <c r="AB8" s="511"/>
    </row>
    <row r="9" spans="1:28" ht="24.75" customHeight="1">
      <c r="A9" s="511"/>
      <c r="B9" s="512"/>
      <c r="C9" s="513"/>
      <c r="D9" s="515"/>
      <c r="E9" s="515"/>
      <c r="F9" s="2027"/>
      <c r="G9" s="2028"/>
      <c r="H9" s="515"/>
      <c r="I9" s="515"/>
      <c r="J9" s="515"/>
      <c r="K9" s="515"/>
      <c r="L9" s="515"/>
      <c r="M9" s="2027"/>
      <c r="N9" s="2028"/>
      <c r="O9" s="515"/>
      <c r="P9" s="520"/>
      <c r="Q9" s="512"/>
      <c r="R9" s="511"/>
      <c r="S9" s="2029" t="s">
        <v>989</v>
      </c>
      <c r="T9" s="2029"/>
      <c r="U9" s="2029"/>
      <c r="V9" s="523"/>
      <c r="W9" s="524"/>
      <c r="X9" s="525" t="b">
        <v>1</v>
      </c>
      <c r="Y9" s="522" t="s">
        <v>991</v>
      </c>
      <c r="Z9" s="522"/>
      <c r="AA9" s="511"/>
      <c r="AB9" s="511"/>
    </row>
    <row r="10" spans="1:28" ht="24.75" customHeight="1">
      <c r="A10" s="511"/>
      <c r="B10" s="512"/>
      <c r="C10" s="513"/>
      <c r="D10" s="515"/>
      <c r="E10" s="515"/>
      <c r="F10" s="2027"/>
      <c r="G10" s="2028"/>
      <c r="H10" s="515"/>
      <c r="I10" s="515"/>
      <c r="J10" s="515"/>
      <c r="K10" s="515"/>
      <c r="L10" s="515"/>
      <c r="M10" s="2027"/>
      <c r="N10" s="2028"/>
      <c r="O10" s="515"/>
      <c r="P10" s="520"/>
      <c r="Q10" s="512"/>
      <c r="R10" s="511"/>
      <c r="S10" s="2030" t="s">
        <v>988</v>
      </c>
      <c r="T10" s="2029"/>
      <c r="U10" s="2029"/>
      <c r="V10" s="523"/>
      <c r="W10" s="524"/>
      <c r="X10" s="525" t="b">
        <v>0</v>
      </c>
      <c r="Y10" s="522" t="s">
        <v>373</v>
      </c>
      <c r="Z10" s="522"/>
      <c r="AA10" s="511"/>
      <c r="AB10" s="511"/>
    </row>
    <row r="11" spans="1:28" ht="24.75" customHeight="1">
      <c r="A11" s="511"/>
      <c r="B11" s="512"/>
      <c r="C11" s="513"/>
      <c r="D11" s="515"/>
      <c r="E11" s="515"/>
      <c r="F11" s="2027"/>
      <c r="G11" s="2028"/>
      <c r="H11" s="515"/>
      <c r="I11" s="515"/>
      <c r="J11" s="515"/>
      <c r="K11" s="515"/>
      <c r="L11" s="515"/>
      <c r="M11" s="2027"/>
      <c r="N11" s="2028"/>
      <c r="O11" s="515"/>
      <c r="P11" s="520"/>
      <c r="Q11" s="512"/>
      <c r="R11" s="511"/>
      <c r="S11" s="2031" t="s">
        <v>990</v>
      </c>
      <c r="T11" s="2031"/>
      <c r="U11" s="2031"/>
      <c r="V11" s="2031"/>
      <c r="W11" s="2031"/>
      <c r="X11" s="2031"/>
      <c r="Y11" s="511"/>
      <c r="Z11" s="511"/>
      <c r="AA11" s="511"/>
      <c r="AB11" s="511"/>
    </row>
    <row r="12" spans="1:28" ht="24.75" customHeight="1">
      <c r="A12" s="511"/>
      <c r="B12" s="512"/>
      <c r="C12" s="513"/>
      <c r="D12" s="515"/>
      <c r="E12" s="515"/>
      <c r="F12" s="2027"/>
      <c r="G12" s="2028"/>
      <c r="H12" s="515"/>
      <c r="I12" s="515"/>
      <c r="J12" s="515"/>
      <c r="K12" s="515"/>
      <c r="L12" s="515"/>
      <c r="M12" s="2027"/>
      <c r="N12" s="2028"/>
      <c r="O12" s="515"/>
      <c r="P12" s="520"/>
      <c r="Q12" s="512"/>
      <c r="R12" s="511"/>
      <c r="S12" s="511"/>
      <c r="T12" s="511"/>
      <c r="U12" s="522" t="str">
        <f>IFERROR(VLOOKUP(TRUE,X9:Y10,2,FALSE),"")</f>
        <v>（計画）</v>
      </c>
      <c r="V12" s="511"/>
      <c r="W12" s="511"/>
      <c r="X12" s="511"/>
      <c r="Y12" s="511"/>
      <c r="Z12" s="511"/>
      <c r="AA12" s="511"/>
      <c r="AB12" s="511"/>
    </row>
    <row r="13" spans="1:28" ht="24.75" customHeight="1">
      <c r="A13" s="511"/>
      <c r="B13" s="512"/>
      <c r="C13" s="513"/>
      <c r="D13" s="515"/>
      <c r="E13" s="515"/>
      <c r="F13" s="2027"/>
      <c r="G13" s="2028"/>
      <c r="H13" s="515"/>
      <c r="I13" s="515"/>
      <c r="J13" s="515"/>
      <c r="K13" s="515"/>
      <c r="L13" s="515"/>
      <c r="M13" s="2027"/>
      <c r="N13" s="2028"/>
      <c r="O13" s="515"/>
      <c r="P13" s="520"/>
      <c r="Q13" s="512"/>
      <c r="R13" s="511"/>
      <c r="S13" s="511"/>
      <c r="T13" s="511"/>
      <c r="U13" s="511"/>
      <c r="V13" s="511"/>
      <c r="W13" s="511"/>
      <c r="X13" s="511"/>
      <c r="Y13" s="511"/>
      <c r="Z13" s="511"/>
      <c r="AA13" s="511"/>
      <c r="AB13" s="511"/>
    </row>
    <row r="14" spans="1:28" ht="24.75" customHeight="1">
      <c r="A14" s="511"/>
      <c r="B14" s="512"/>
      <c r="C14" s="513"/>
      <c r="D14" s="515"/>
      <c r="E14" s="515"/>
      <c r="F14" s="2027"/>
      <c r="G14" s="2028"/>
      <c r="H14" s="515"/>
      <c r="I14" s="515"/>
      <c r="J14" s="515"/>
      <c r="K14" s="515"/>
      <c r="L14" s="515"/>
      <c r="M14" s="2027"/>
      <c r="N14" s="2028"/>
      <c r="O14" s="515"/>
      <c r="P14" s="520"/>
      <c r="Q14" s="512"/>
      <c r="R14" s="511"/>
      <c r="S14" s="511"/>
      <c r="T14" s="511"/>
      <c r="U14" s="511"/>
      <c r="V14" s="511"/>
      <c r="W14" s="511"/>
      <c r="X14" s="511"/>
      <c r="Y14" s="511"/>
      <c r="Z14" s="511"/>
      <c r="AA14" s="511"/>
      <c r="AB14" s="511"/>
    </row>
    <row r="15" spans="1:28" ht="24.75" customHeight="1">
      <c r="A15" s="511"/>
      <c r="B15" s="512"/>
      <c r="C15" s="513"/>
      <c r="D15" s="515"/>
      <c r="E15" s="515"/>
      <c r="F15" s="2027"/>
      <c r="G15" s="2028"/>
      <c r="H15" s="515"/>
      <c r="I15" s="515"/>
      <c r="J15" s="515"/>
      <c r="K15" s="515"/>
      <c r="L15" s="515"/>
      <c r="M15" s="2027"/>
      <c r="N15" s="2028"/>
      <c r="O15" s="515"/>
      <c r="P15" s="520"/>
      <c r="Q15" s="512"/>
      <c r="R15" s="511"/>
      <c r="S15" s="511"/>
      <c r="T15" s="511"/>
      <c r="U15" s="511"/>
      <c r="V15" s="511"/>
      <c r="W15" s="511"/>
      <c r="X15" s="511"/>
      <c r="Y15" s="511"/>
      <c r="Z15" s="511"/>
      <c r="AA15" s="511"/>
      <c r="AB15" s="511"/>
    </row>
    <row r="16" spans="1:28" ht="24.75" customHeight="1">
      <c r="A16" s="511"/>
      <c r="B16" s="512"/>
      <c r="C16" s="513"/>
      <c r="D16" s="515"/>
      <c r="E16" s="515"/>
      <c r="F16" s="2027"/>
      <c r="G16" s="2028"/>
      <c r="H16" s="515"/>
      <c r="I16" s="515"/>
      <c r="J16" s="515"/>
      <c r="K16" s="515"/>
      <c r="L16" s="515"/>
      <c r="M16" s="2027"/>
      <c r="N16" s="2028"/>
      <c r="O16" s="515"/>
      <c r="P16" s="520"/>
      <c r="Q16" s="512"/>
      <c r="R16" s="511"/>
      <c r="S16" s="511"/>
      <c r="T16" s="511"/>
      <c r="U16" s="511"/>
      <c r="V16" s="511"/>
      <c r="W16" s="511"/>
      <c r="X16" s="511"/>
      <c r="Y16" s="511"/>
      <c r="Z16" s="511"/>
      <c r="AA16" s="511"/>
      <c r="AB16" s="511"/>
    </row>
    <row r="17" spans="1:28" ht="24.75" customHeight="1">
      <c r="A17" s="511"/>
      <c r="B17" s="512"/>
      <c r="C17" s="513"/>
      <c r="D17" s="515"/>
      <c r="E17" s="515"/>
      <c r="F17" s="2027"/>
      <c r="G17" s="2028"/>
      <c r="H17" s="515"/>
      <c r="I17" s="515"/>
      <c r="J17" s="515"/>
      <c r="K17" s="515"/>
      <c r="L17" s="515"/>
      <c r="M17" s="2027"/>
      <c r="N17" s="2028"/>
      <c r="O17" s="515"/>
      <c r="P17" s="520"/>
      <c r="Q17" s="512"/>
      <c r="R17" s="511"/>
      <c r="S17" s="511"/>
      <c r="T17" s="511"/>
      <c r="U17" s="511"/>
      <c r="V17" s="511"/>
      <c r="W17" s="511"/>
      <c r="X17" s="511"/>
      <c r="Y17" s="511"/>
      <c r="Z17" s="511"/>
      <c r="AA17" s="511"/>
      <c r="AB17" s="511"/>
    </row>
    <row r="18" spans="1:28" ht="24.75" customHeight="1">
      <c r="A18" s="511"/>
      <c r="B18" s="512"/>
      <c r="C18" s="513"/>
      <c r="D18" s="515"/>
      <c r="E18" s="515"/>
      <c r="F18" s="2027"/>
      <c r="G18" s="2028"/>
      <c r="H18" s="515"/>
      <c r="I18" s="515"/>
      <c r="J18" s="515"/>
      <c r="K18" s="515"/>
      <c r="L18" s="515"/>
      <c r="M18" s="2027"/>
      <c r="N18" s="2028"/>
      <c r="O18" s="515"/>
      <c r="P18" s="520"/>
      <c r="Q18" s="512"/>
      <c r="R18" s="511"/>
      <c r="S18" s="511"/>
      <c r="T18" s="511"/>
      <c r="U18" s="511"/>
      <c r="V18" s="511"/>
      <c r="W18" s="511"/>
      <c r="X18" s="511"/>
      <c r="Y18" s="511"/>
      <c r="Z18" s="511"/>
      <c r="AA18" s="511"/>
      <c r="AB18" s="511"/>
    </row>
    <row r="19" spans="1:28" ht="24.75" customHeight="1">
      <c r="A19" s="511"/>
      <c r="B19" s="512"/>
      <c r="C19" s="513"/>
      <c r="D19" s="515"/>
      <c r="E19" s="515"/>
      <c r="F19" s="2027"/>
      <c r="G19" s="2028"/>
      <c r="H19" s="515"/>
      <c r="I19" s="515"/>
      <c r="J19" s="515"/>
      <c r="K19" s="515"/>
      <c r="L19" s="515"/>
      <c r="M19" s="2027"/>
      <c r="N19" s="2028"/>
      <c r="O19" s="515"/>
      <c r="P19" s="520"/>
      <c r="Q19" s="512"/>
      <c r="R19" s="511"/>
      <c r="S19" s="511"/>
      <c r="T19" s="511"/>
      <c r="U19" s="511"/>
      <c r="V19" s="511"/>
      <c r="W19" s="511"/>
      <c r="X19" s="511"/>
      <c r="Y19" s="511"/>
      <c r="Z19" s="511"/>
      <c r="AA19" s="511"/>
      <c r="AB19" s="511"/>
    </row>
    <row r="20" spans="1:28" ht="24.75" customHeight="1">
      <c r="A20" s="511"/>
      <c r="B20" s="512"/>
      <c r="C20" s="513"/>
      <c r="D20" s="515"/>
      <c r="E20" s="515"/>
      <c r="F20" s="2027"/>
      <c r="G20" s="2028"/>
      <c r="H20" s="515"/>
      <c r="I20" s="515"/>
      <c r="J20" s="515"/>
      <c r="K20" s="515"/>
      <c r="L20" s="515"/>
      <c r="M20" s="2027"/>
      <c r="N20" s="2028"/>
      <c r="O20" s="515"/>
      <c r="P20" s="520"/>
      <c r="Q20" s="512"/>
      <c r="R20" s="511"/>
      <c r="S20" s="511"/>
      <c r="T20" s="511"/>
      <c r="U20" s="511"/>
      <c r="V20" s="511"/>
      <c r="W20" s="511"/>
      <c r="X20" s="511"/>
      <c r="Y20" s="511"/>
      <c r="Z20" s="511"/>
      <c r="AA20" s="511"/>
      <c r="AB20" s="511"/>
    </row>
    <row r="21" spans="1:28" ht="24.75" customHeight="1">
      <c r="A21" s="511"/>
      <c r="B21" s="512"/>
      <c r="C21" s="513"/>
      <c r="D21" s="515"/>
      <c r="E21" s="515"/>
      <c r="F21" s="2027"/>
      <c r="G21" s="2028"/>
      <c r="H21" s="515"/>
      <c r="I21" s="515"/>
      <c r="J21" s="515"/>
      <c r="K21" s="515"/>
      <c r="L21" s="515"/>
      <c r="M21" s="2027"/>
      <c r="N21" s="2028"/>
      <c r="O21" s="515"/>
      <c r="P21" s="520"/>
      <c r="Q21" s="512"/>
      <c r="R21" s="511"/>
      <c r="S21" s="511"/>
      <c r="T21" s="511"/>
      <c r="U21" s="511"/>
      <c r="V21" s="511"/>
      <c r="W21" s="511"/>
      <c r="X21" s="511"/>
      <c r="Y21" s="511"/>
      <c r="Z21" s="511"/>
      <c r="AA21" s="511"/>
      <c r="AB21" s="511"/>
    </row>
    <row r="22" spans="1:28" ht="24.75" customHeight="1">
      <c r="A22" s="511"/>
      <c r="B22" s="512"/>
      <c r="C22" s="513"/>
      <c r="D22" s="515"/>
      <c r="E22" s="515"/>
      <c r="F22" s="2027"/>
      <c r="G22" s="2028"/>
      <c r="H22" s="515"/>
      <c r="I22" s="515"/>
      <c r="J22" s="515"/>
      <c r="K22" s="515"/>
      <c r="L22" s="515"/>
      <c r="M22" s="2027"/>
      <c r="N22" s="2028"/>
      <c r="O22" s="515"/>
      <c r="P22" s="520"/>
      <c r="Q22" s="512"/>
      <c r="R22" s="511"/>
      <c r="S22" s="511"/>
      <c r="T22" s="511"/>
      <c r="U22" s="511"/>
      <c r="V22" s="511"/>
      <c r="W22" s="511"/>
      <c r="X22" s="511"/>
      <c r="Y22" s="511"/>
      <c r="Z22" s="511"/>
      <c r="AA22" s="511"/>
      <c r="AB22" s="511"/>
    </row>
    <row r="23" spans="1:28" ht="24.75" customHeight="1">
      <c r="A23" s="511"/>
      <c r="B23" s="512"/>
      <c r="C23" s="513"/>
      <c r="D23" s="515"/>
      <c r="E23" s="515"/>
      <c r="F23" s="2027"/>
      <c r="G23" s="2028"/>
      <c r="H23" s="515"/>
      <c r="I23" s="515"/>
      <c r="J23" s="515"/>
      <c r="K23" s="515"/>
      <c r="L23" s="515"/>
      <c r="M23" s="2027"/>
      <c r="N23" s="2028"/>
      <c r="O23" s="515"/>
      <c r="P23" s="520"/>
      <c r="Q23" s="512"/>
      <c r="R23" s="511"/>
      <c r="S23" s="511"/>
      <c r="T23" s="511"/>
      <c r="U23" s="511"/>
      <c r="V23" s="511"/>
      <c r="W23" s="511"/>
      <c r="X23" s="511"/>
      <c r="Y23" s="511"/>
      <c r="Z23" s="511"/>
      <c r="AA23" s="511"/>
      <c r="AB23" s="511"/>
    </row>
    <row r="24" spans="1:28" ht="24.75" customHeight="1">
      <c r="A24" s="511"/>
      <c r="B24" s="512"/>
      <c r="C24" s="513"/>
      <c r="D24" s="515"/>
      <c r="E24" s="515"/>
      <c r="F24" s="2027"/>
      <c r="G24" s="2028"/>
      <c r="H24" s="515"/>
      <c r="I24" s="515"/>
      <c r="J24" s="515"/>
      <c r="K24" s="515"/>
      <c r="L24" s="515"/>
      <c r="M24" s="2027"/>
      <c r="N24" s="2028"/>
      <c r="O24" s="515"/>
      <c r="P24" s="520"/>
      <c r="Q24" s="512"/>
      <c r="R24" s="511"/>
      <c r="S24" s="511"/>
      <c r="T24" s="511"/>
      <c r="U24" s="511"/>
      <c r="V24" s="511"/>
      <c r="W24" s="511"/>
      <c r="X24" s="511"/>
      <c r="Y24" s="511"/>
      <c r="Z24" s="511"/>
      <c r="AA24" s="511"/>
      <c r="AB24" s="511"/>
    </row>
    <row r="25" spans="1:28" ht="24.75" customHeight="1">
      <c r="A25" s="511"/>
      <c r="B25" s="512"/>
      <c r="C25" s="513"/>
      <c r="D25" s="515"/>
      <c r="E25" s="515"/>
      <c r="F25" s="2027"/>
      <c r="G25" s="2028"/>
      <c r="H25" s="515"/>
      <c r="I25" s="515"/>
      <c r="J25" s="515"/>
      <c r="K25" s="515"/>
      <c r="L25" s="515"/>
      <c r="M25" s="2027"/>
      <c r="N25" s="2028"/>
      <c r="O25" s="515"/>
      <c r="P25" s="520"/>
      <c r="Q25" s="512"/>
      <c r="R25" s="511"/>
      <c r="S25" s="511"/>
      <c r="T25" s="511"/>
      <c r="U25" s="511"/>
      <c r="V25" s="511"/>
      <c r="W25" s="511"/>
      <c r="X25" s="511"/>
      <c r="Y25" s="511"/>
      <c r="Z25" s="511"/>
      <c r="AA25" s="511"/>
      <c r="AB25" s="511"/>
    </row>
    <row r="26" spans="1:28" ht="24.75" customHeight="1">
      <c r="A26" s="511"/>
      <c r="B26" s="512"/>
      <c r="C26" s="513"/>
      <c r="D26" s="515"/>
      <c r="E26" s="515"/>
      <c r="F26" s="2027"/>
      <c r="G26" s="2028"/>
      <c r="H26" s="515"/>
      <c r="I26" s="515"/>
      <c r="J26" s="515"/>
      <c r="K26" s="515"/>
      <c r="L26" s="515"/>
      <c r="M26" s="2027"/>
      <c r="N26" s="2028"/>
      <c r="O26" s="515"/>
      <c r="P26" s="520"/>
      <c r="Q26" s="512"/>
      <c r="R26" s="511"/>
      <c r="S26" s="511"/>
      <c r="T26" s="511"/>
      <c r="U26" s="511"/>
      <c r="V26" s="511"/>
      <c r="W26" s="511"/>
      <c r="X26" s="511"/>
      <c r="Y26" s="511"/>
      <c r="Z26" s="511"/>
      <c r="AA26" s="511"/>
      <c r="AB26" s="511"/>
    </row>
    <row r="27" spans="1:28" ht="24.75" customHeight="1">
      <c r="A27" s="511"/>
      <c r="B27" s="512"/>
      <c r="C27" s="513"/>
      <c r="D27" s="515"/>
      <c r="E27" s="515"/>
      <c r="F27" s="2027"/>
      <c r="G27" s="2028"/>
      <c r="H27" s="515"/>
      <c r="I27" s="515"/>
      <c r="J27" s="515"/>
      <c r="K27" s="515"/>
      <c r="L27" s="515"/>
      <c r="M27" s="2027"/>
      <c r="N27" s="2028"/>
      <c r="O27" s="515"/>
      <c r="P27" s="520"/>
      <c r="Q27" s="512"/>
      <c r="R27" s="511"/>
      <c r="S27" s="511"/>
      <c r="T27" s="511"/>
      <c r="U27" s="511"/>
      <c r="V27" s="511"/>
      <c r="W27" s="511"/>
      <c r="X27" s="511"/>
      <c r="Y27" s="511"/>
      <c r="Z27" s="511"/>
      <c r="AA27" s="511"/>
      <c r="AB27" s="511"/>
    </row>
    <row r="28" spans="1:28" ht="24.75" customHeight="1">
      <c r="A28" s="511"/>
      <c r="B28" s="512"/>
      <c r="C28" s="513"/>
      <c r="D28" s="515"/>
      <c r="E28" s="515"/>
      <c r="F28" s="2027"/>
      <c r="G28" s="2028"/>
      <c r="H28" s="515"/>
      <c r="I28" s="515"/>
      <c r="J28" s="515"/>
      <c r="K28" s="515"/>
      <c r="L28" s="515"/>
      <c r="M28" s="2027"/>
      <c r="N28" s="2028"/>
      <c r="O28" s="515"/>
      <c r="P28" s="520"/>
      <c r="Q28" s="512"/>
      <c r="R28" s="511"/>
      <c r="S28" s="511"/>
      <c r="T28" s="511"/>
      <c r="U28" s="511"/>
      <c r="V28" s="511"/>
      <c r="W28" s="511"/>
      <c r="X28" s="511"/>
      <c r="Y28" s="511"/>
      <c r="Z28" s="511"/>
      <c r="AA28" s="511"/>
      <c r="AB28" s="511"/>
    </row>
    <row r="29" spans="1:28" ht="24.75" customHeight="1">
      <c r="A29" s="511"/>
      <c r="B29" s="512"/>
      <c r="C29" s="513"/>
      <c r="D29" s="515"/>
      <c r="E29" s="515"/>
      <c r="F29" s="2027"/>
      <c r="G29" s="2028"/>
      <c r="H29" s="515"/>
      <c r="I29" s="515"/>
      <c r="J29" s="515"/>
      <c r="K29" s="515"/>
      <c r="L29" s="515"/>
      <c r="M29" s="2027"/>
      <c r="N29" s="2028"/>
      <c r="O29" s="515"/>
      <c r="P29" s="520"/>
      <c r="Q29" s="512"/>
      <c r="R29" s="511"/>
      <c r="S29" s="511"/>
      <c r="T29" s="511"/>
      <c r="U29" s="511"/>
      <c r="V29" s="511"/>
      <c r="W29" s="511"/>
      <c r="X29" s="511"/>
      <c r="Y29" s="511"/>
      <c r="Z29" s="511"/>
      <c r="AA29" s="511"/>
      <c r="AB29" s="511"/>
    </row>
    <row r="30" spans="1:28" ht="24.75" customHeight="1">
      <c r="A30" s="511"/>
      <c r="B30" s="512"/>
      <c r="C30" s="513"/>
      <c r="D30" s="515"/>
      <c r="E30" s="515"/>
      <c r="F30" s="2027"/>
      <c r="G30" s="2028"/>
      <c r="H30" s="515"/>
      <c r="I30" s="515"/>
      <c r="J30" s="515"/>
      <c r="K30" s="515"/>
      <c r="L30" s="515"/>
      <c r="M30" s="2027"/>
      <c r="N30" s="2028"/>
      <c r="O30" s="515"/>
      <c r="P30" s="520"/>
      <c r="Q30" s="512"/>
      <c r="R30" s="511"/>
      <c r="S30" s="511"/>
      <c r="T30" s="511"/>
      <c r="U30" s="511"/>
      <c r="V30" s="511"/>
      <c r="W30" s="511"/>
      <c r="X30" s="511"/>
      <c r="Y30" s="511"/>
      <c r="Z30" s="511"/>
      <c r="AA30" s="511"/>
      <c r="AB30" s="511"/>
    </row>
    <row r="31" spans="1:28" ht="24.75" customHeight="1">
      <c r="A31" s="511"/>
      <c r="B31" s="512"/>
      <c r="C31" s="514"/>
      <c r="D31" s="516"/>
      <c r="E31" s="516"/>
      <c r="F31" s="2048"/>
      <c r="G31" s="2049"/>
      <c r="H31" s="516"/>
      <c r="I31" s="516"/>
      <c r="J31" s="516"/>
      <c r="K31" s="516"/>
      <c r="L31" s="516"/>
      <c r="M31" s="2048"/>
      <c r="N31" s="2049"/>
      <c r="O31" s="516"/>
      <c r="P31" s="521"/>
      <c r="Q31" s="512"/>
      <c r="R31" s="511"/>
      <c r="S31" s="511"/>
      <c r="T31" s="511"/>
      <c r="U31" s="511"/>
      <c r="V31" s="511"/>
      <c r="W31" s="511"/>
      <c r="X31" s="511"/>
      <c r="Y31" s="511"/>
      <c r="Z31" s="511"/>
      <c r="AA31" s="511"/>
      <c r="AB31" s="511"/>
    </row>
    <row r="32" spans="1:28">
      <c r="A32" s="511"/>
      <c r="B32" s="512"/>
      <c r="C32" s="512"/>
      <c r="D32" s="512"/>
      <c r="E32" s="512"/>
      <c r="F32" s="512"/>
      <c r="G32" s="512"/>
      <c r="H32" s="512"/>
      <c r="I32" s="512"/>
      <c r="J32" s="512"/>
      <c r="K32" s="512"/>
      <c r="L32" s="512"/>
      <c r="M32" s="512"/>
      <c r="N32" s="512"/>
      <c r="O32" s="512"/>
      <c r="P32" s="512"/>
      <c r="Q32" s="512"/>
      <c r="R32" s="511"/>
      <c r="S32" s="511"/>
      <c r="T32" s="511"/>
      <c r="U32" s="511"/>
      <c r="V32" s="511"/>
      <c r="W32" s="511"/>
      <c r="X32" s="511"/>
      <c r="Y32" s="511"/>
      <c r="Z32" s="511"/>
      <c r="AA32" s="511"/>
      <c r="AB32" s="511"/>
    </row>
    <row r="33" spans="1:28">
      <c r="A33" s="511"/>
      <c r="B33" s="512"/>
      <c r="C33" s="512" t="s">
        <v>987</v>
      </c>
      <c r="D33" s="512"/>
      <c r="E33" s="512"/>
      <c r="F33" s="512"/>
      <c r="G33" s="512"/>
      <c r="H33" s="512"/>
      <c r="I33" s="512"/>
      <c r="J33" s="512"/>
      <c r="K33" s="512"/>
      <c r="L33" s="512"/>
      <c r="M33" s="512"/>
      <c r="N33" s="512"/>
      <c r="O33" s="512"/>
      <c r="P33" s="512"/>
      <c r="Q33" s="512"/>
      <c r="R33" s="511"/>
      <c r="S33" s="511"/>
      <c r="T33" s="511"/>
      <c r="U33" s="511"/>
      <c r="V33" s="511"/>
      <c r="W33" s="511"/>
      <c r="X33" s="511"/>
      <c r="Y33" s="511"/>
      <c r="Z33" s="511"/>
      <c r="AA33" s="511"/>
      <c r="AB33" s="511"/>
    </row>
    <row r="34" spans="1:28" ht="7.5" customHeight="1">
      <c r="A34" s="511"/>
      <c r="B34" s="512"/>
      <c r="C34" s="512"/>
      <c r="D34" s="512"/>
      <c r="E34" s="512"/>
      <c r="F34" s="512"/>
      <c r="G34" s="512"/>
      <c r="H34" s="512"/>
      <c r="I34" s="512"/>
      <c r="J34" s="512"/>
      <c r="K34" s="512"/>
      <c r="L34" s="512"/>
      <c r="M34" s="512"/>
      <c r="N34" s="512"/>
      <c r="O34" s="512"/>
      <c r="P34" s="512"/>
      <c r="Q34" s="512"/>
      <c r="R34" s="511"/>
      <c r="S34" s="511"/>
      <c r="T34" s="511"/>
      <c r="U34" s="511"/>
      <c r="V34" s="511"/>
      <c r="W34" s="511"/>
      <c r="X34" s="511"/>
      <c r="Y34" s="511"/>
      <c r="Z34" s="511"/>
      <c r="AA34" s="511"/>
      <c r="AB34" s="511"/>
    </row>
    <row r="35" spans="1:28" ht="6" customHeight="1">
      <c r="A35" s="511"/>
      <c r="B35" s="512"/>
      <c r="C35" s="512"/>
      <c r="D35" s="512"/>
      <c r="E35" s="512"/>
      <c r="F35" s="512"/>
      <c r="G35" s="512"/>
      <c r="H35" s="512"/>
      <c r="I35" s="512"/>
      <c r="J35" s="512"/>
      <c r="K35" s="512"/>
      <c r="L35" s="512"/>
      <c r="M35" s="512"/>
      <c r="N35" s="512"/>
      <c r="O35" s="512"/>
      <c r="P35" s="512"/>
      <c r="Q35" s="512"/>
      <c r="R35" s="511"/>
      <c r="S35" s="511"/>
      <c r="T35" s="511"/>
      <c r="U35" s="511"/>
      <c r="V35" s="511"/>
      <c r="W35" s="511"/>
      <c r="X35" s="511"/>
      <c r="Y35" s="511"/>
      <c r="Z35" s="511"/>
      <c r="AA35" s="511"/>
      <c r="AB35" s="511"/>
    </row>
    <row r="36" spans="1:28" ht="20.25" customHeight="1">
      <c r="A36" s="511"/>
      <c r="B36" s="512"/>
      <c r="C36" s="512"/>
      <c r="D36" s="512"/>
      <c r="E36" s="512"/>
      <c r="F36" s="512"/>
      <c r="G36" s="512"/>
      <c r="H36" s="512"/>
      <c r="I36" s="512"/>
      <c r="J36" s="512"/>
      <c r="K36" s="512"/>
      <c r="L36" s="1901" t="s">
        <v>58</v>
      </c>
      <c r="M36" s="1901"/>
      <c r="N36" s="1980" t="s">
        <v>710</v>
      </c>
      <c r="O36" s="1901"/>
      <c r="P36" s="512"/>
      <c r="Q36" s="512"/>
      <c r="R36" s="511"/>
      <c r="S36" s="511"/>
      <c r="T36" s="511"/>
      <c r="U36" s="511"/>
      <c r="V36" s="511"/>
      <c r="W36" s="511"/>
      <c r="X36" s="511"/>
      <c r="Y36" s="511"/>
      <c r="Z36" s="511"/>
      <c r="AA36" s="511"/>
      <c r="AB36" s="511"/>
    </row>
    <row r="37" spans="1:28" ht="38.25" customHeight="1">
      <c r="A37" s="511"/>
      <c r="B37" s="512"/>
      <c r="C37" s="512"/>
      <c r="D37" s="512"/>
      <c r="E37" s="512"/>
      <c r="F37" s="512"/>
      <c r="G37" s="512"/>
      <c r="H37" s="512"/>
      <c r="I37" s="512"/>
      <c r="J37" s="512"/>
      <c r="K37" s="512"/>
      <c r="L37" s="2032"/>
      <c r="M37" s="2032"/>
      <c r="N37" s="2032"/>
      <c r="O37" s="2032"/>
      <c r="P37" s="512"/>
      <c r="Q37" s="512"/>
      <c r="R37" s="511"/>
      <c r="S37" s="511"/>
      <c r="T37" s="511"/>
      <c r="U37" s="511"/>
      <c r="V37" s="511"/>
      <c r="W37" s="511"/>
      <c r="X37" s="511"/>
      <c r="Y37" s="511"/>
      <c r="Z37" s="511"/>
      <c r="AA37" s="511"/>
      <c r="AB37" s="511"/>
    </row>
    <row r="38" spans="1:28" ht="5.25" customHeight="1">
      <c r="A38" s="511"/>
      <c r="B38" s="512"/>
      <c r="C38" s="512"/>
      <c r="D38" s="512"/>
      <c r="E38" s="512"/>
      <c r="F38" s="512"/>
      <c r="G38" s="512"/>
      <c r="H38" s="512"/>
      <c r="I38" s="512"/>
      <c r="J38" s="512"/>
      <c r="K38" s="512"/>
      <c r="L38" s="512"/>
      <c r="M38" s="512"/>
      <c r="N38" s="512"/>
      <c r="O38" s="512"/>
      <c r="P38" s="512"/>
      <c r="Q38" s="512"/>
      <c r="R38" s="511"/>
      <c r="S38" s="511"/>
      <c r="T38" s="511"/>
      <c r="U38" s="511"/>
      <c r="V38" s="511"/>
      <c r="W38" s="511"/>
      <c r="X38" s="511"/>
      <c r="Y38" s="511"/>
      <c r="Z38" s="511"/>
      <c r="AA38" s="511"/>
      <c r="AB38" s="511"/>
    </row>
    <row r="39" spans="1:28" ht="4.5" customHeight="1">
      <c r="A39" s="511"/>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row>
    <row r="40" spans="1:28">
      <c r="A40" s="511"/>
      <c r="B40" s="511"/>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row>
    <row r="41" spans="1:28">
      <c r="A41" s="511"/>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row>
    <row r="42" spans="1:28">
      <c r="A42" s="511"/>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row>
    <row r="43" spans="1:28">
      <c r="A43" s="511"/>
      <c r="B43" s="511"/>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row>
    <row r="44" spans="1:28">
      <c r="A44" s="511"/>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row>
    <row r="45" spans="1:28">
      <c r="A45" s="511"/>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row>
    <row r="46" spans="1:28">
      <c r="A46" s="511"/>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row>
    <row r="47" spans="1:28">
      <c r="A47" s="511"/>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row>
    <row r="48" spans="1:28">
      <c r="A48" s="511"/>
      <c r="B48" s="511"/>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row>
    <row r="49" spans="1:28">
      <c r="A49" s="511"/>
      <c r="B49" s="511"/>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row>
  </sheetData>
  <sheetProtection sheet="1" objects="1" scenarios="1"/>
  <mergeCells count="68">
    <mergeCell ref="L37:M37"/>
    <mergeCell ref="N37:O37"/>
    <mergeCell ref="T5:W6"/>
    <mergeCell ref="C7:C8"/>
    <mergeCell ref="D7:D8"/>
    <mergeCell ref="E7:E8"/>
    <mergeCell ref="F7:G8"/>
    <mergeCell ref="O7:O8"/>
    <mergeCell ref="P7:P8"/>
    <mergeCell ref="F30:G30"/>
    <mergeCell ref="M30:N30"/>
    <mergeCell ref="F31:G31"/>
    <mergeCell ref="M31:N31"/>
    <mergeCell ref="L36:M36"/>
    <mergeCell ref="N36:O36"/>
    <mergeCell ref="F27:G27"/>
    <mergeCell ref="M27:N27"/>
    <mergeCell ref="F28:G28"/>
    <mergeCell ref="M28:N28"/>
    <mergeCell ref="F29:G29"/>
    <mergeCell ref="M29:N29"/>
    <mergeCell ref="F24:G24"/>
    <mergeCell ref="M24:N24"/>
    <mergeCell ref="F25:G25"/>
    <mergeCell ref="M25:N25"/>
    <mergeCell ref="F26:G26"/>
    <mergeCell ref="M26:N26"/>
    <mergeCell ref="F21:G21"/>
    <mergeCell ref="M21:N21"/>
    <mergeCell ref="F22:G22"/>
    <mergeCell ref="M22:N22"/>
    <mergeCell ref="F23:G23"/>
    <mergeCell ref="M23:N23"/>
    <mergeCell ref="F18:G18"/>
    <mergeCell ref="M18:N18"/>
    <mergeCell ref="F19:G19"/>
    <mergeCell ref="M19:N19"/>
    <mergeCell ref="F20:G20"/>
    <mergeCell ref="M20:N20"/>
    <mergeCell ref="F15:G15"/>
    <mergeCell ref="M15:N15"/>
    <mergeCell ref="F16:G16"/>
    <mergeCell ref="M16:N16"/>
    <mergeCell ref="F17:G17"/>
    <mergeCell ref="M17:N17"/>
    <mergeCell ref="F12:G12"/>
    <mergeCell ref="M12:N12"/>
    <mergeCell ref="F13:G13"/>
    <mergeCell ref="M13:N13"/>
    <mergeCell ref="F14:G14"/>
    <mergeCell ref="M14:N14"/>
    <mergeCell ref="S9:U9"/>
    <mergeCell ref="F10:G10"/>
    <mergeCell ref="M10:N10"/>
    <mergeCell ref="S10:U10"/>
    <mergeCell ref="F11:G11"/>
    <mergeCell ref="M11:N11"/>
    <mergeCell ref="S11:X11"/>
    <mergeCell ref="H7:I7"/>
    <mergeCell ref="K7:N7"/>
    <mergeCell ref="M8:N8"/>
    <mergeCell ref="F9:G9"/>
    <mergeCell ref="M9:N9"/>
    <mergeCell ref="C4:P4"/>
    <mergeCell ref="C5:D5"/>
    <mergeCell ref="E5:J5"/>
    <mergeCell ref="L5:M5"/>
    <mergeCell ref="N5:P5"/>
  </mergeCells>
  <phoneticPr fontId="3" type="Hiragana"/>
  <hyperlinks>
    <hyperlink ref="T5:W6" location="データ!A1" display="データ入力画面へ"/>
  </hyperlinks>
  <pageMargins left="0.7" right="0.30629921259842519" top="0.75"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チェック 1">
              <controlPr defaultSize="0" autoPict="0">
                <anchor moveWithCells="1">
                  <from>
                    <xdr:col>21</xdr:col>
                    <xdr:colOff>66675</xdr:colOff>
                    <xdr:row>8</xdr:row>
                    <xdr:rowOff>28575</xdr:rowOff>
                  </from>
                  <to>
                    <xdr:col>22</xdr:col>
                    <xdr:colOff>19050</xdr:colOff>
                    <xdr:row>8</xdr:row>
                    <xdr:rowOff>276225</xdr:rowOff>
                  </to>
                </anchor>
              </controlPr>
            </control>
          </mc:Choice>
        </mc:AlternateContent>
        <mc:AlternateContent xmlns:mc="http://schemas.openxmlformats.org/markup-compatibility/2006">
          <mc:Choice Requires="x14">
            <control shapeId="45058" r:id="rId5" name="チェック 2">
              <controlPr defaultSize="0" autoPict="0">
                <anchor moveWithCells="1">
                  <from>
                    <xdr:col>21</xdr:col>
                    <xdr:colOff>76200</xdr:colOff>
                    <xdr:row>9</xdr:row>
                    <xdr:rowOff>57150</xdr:rowOff>
                  </from>
                  <to>
                    <xdr:col>22</xdr:col>
                    <xdr:colOff>28575</xdr:colOff>
                    <xdr:row>9</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3"/>
  <sheetViews>
    <sheetView showZeros="0" topLeftCell="A16" zoomScale="115" zoomScaleNormal="115" zoomScaleSheetLayoutView="100" workbookViewId="0"/>
  </sheetViews>
  <sheetFormatPr defaultRowHeight="18.75"/>
  <cols>
    <col min="1" max="1" width="25.875" customWidth="1"/>
    <col min="2" max="2" width="1.25" customWidth="1"/>
    <col min="3" max="3" width="4.625" style="526" customWidth="1"/>
    <col min="4" max="20" width="4.625" style="527" customWidth="1"/>
    <col min="21" max="21" width="1.25" customWidth="1"/>
    <col min="22" max="32" width="2.625" customWidth="1"/>
    <col min="33" max="36" width="10.75" customWidth="1"/>
    <col min="37" max="70" width="2.625" customWidth="1"/>
  </cols>
  <sheetData>
    <row r="1" spans="1:35">
      <c r="A1" s="201"/>
      <c r="B1" s="201"/>
      <c r="C1" s="529"/>
      <c r="D1" s="543"/>
      <c r="E1" s="543"/>
      <c r="F1" s="543"/>
      <c r="G1" s="543"/>
      <c r="H1" s="543"/>
      <c r="I1" s="543"/>
      <c r="J1" s="543"/>
      <c r="K1" s="543"/>
      <c r="L1" s="543"/>
      <c r="M1" s="543"/>
      <c r="N1" s="543"/>
      <c r="O1" s="543"/>
      <c r="P1" s="543"/>
      <c r="Q1" s="543"/>
      <c r="R1" s="543"/>
      <c r="S1" s="543"/>
      <c r="T1" s="543"/>
      <c r="U1" s="201"/>
      <c r="V1" s="201"/>
      <c r="W1" s="201"/>
      <c r="X1" s="201"/>
      <c r="Y1" s="201"/>
      <c r="Z1" s="201"/>
      <c r="AA1" s="201"/>
      <c r="AB1" s="201"/>
      <c r="AC1" s="201"/>
      <c r="AD1" s="201"/>
      <c r="AE1" s="201"/>
      <c r="AF1" s="201"/>
      <c r="AG1" s="201"/>
      <c r="AH1" s="201"/>
      <c r="AI1" s="201"/>
    </row>
    <row r="2" spans="1:35" ht="6.75" customHeight="1">
      <c r="A2" s="201"/>
      <c r="B2" s="502"/>
      <c r="C2" s="530"/>
      <c r="D2" s="544"/>
      <c r="E2" s="544"/>
      <c r="F2" s="544"/>
      <c r="G2" s="544"/>
      <c r="H2" s="544"/>
      <c r="I2" s="544"/>
      <c r="J2" s="544"/>
      <c r="K2" s="544"/>
      <c r="L2" s="544"/>
      <c r="M2" s="544"/>
      <c r="N2" s="544"/>
      <c r="O2" s="544"/>
      <c r="P2" s="544"/>
      <c r="Q2" s="544"/>
      <c r="R2" s="544"/>
      <c r="S2" s="544"/>
      <c r="T2" s="544"/>
      <c r="U2" s="502"/>
      <c r="V2" s="201"/>
      <c r="W2" s="201"/>
      <c r="X2" s="201"/>
      <c r="Y2" s="201"/>
      <c r="Z2" s="201"/>
      <c r="AA2" s="201"/>
      <c r="AB2" s="201"/>
      <c r="AC2" s="201"/>
      <c r="AD2" s="201"/>
      <c r="AE2" s="201"/>
      <c r="AF2" s="201"/>
      <c r="AG2" s="201"/>
      <c r="AH2" s="201"/>
      <c r="AI2" s="201"/>
    </row>
    <row r="3" spans="1:35" ht="18" customHeight="1">
      <c r="A3" s="201"/>
      <c r="B3" s="502"/>
      <c r="C3" s="531"/>
      <c r="D3" s="223"/>
      <c r="E3" s="223"/>
      <c r="F3" s="223"/>
      <c r="G3" s="1284"/>
      <c r="H3" s="1284"/>
      <c r="I3" s="1284"/>
      <c r="J3" s="1284"/>
      <c r="K3" s="544"/>
      <c r="L3" s="544"/>
      <c r="M3" s="2056" t="s">
        <v>256</v>
      </c>
      <c r="N3" s="2056"/>
      <c r="O3" s="2056" t="s">
        <v>257</v>
      </c>
      <c r="P3" s="2056"/>
      <c r="Q3" s="2056" t="s">
        <v>265</v>
      </c>
      <c r="R3" s="2056"/>
      <c r="S3" s="2056" t="s">
        <v>262</v>
      </c>
      <c r="T3" s="2056"/>
      <c r="U3" s="502"/>
      <c r="V3" s="201"/>
      <c r="W3" s="201"/>
      <c r="X3" s="201"/>
      <c r="Y3" s="201"/>
      <c r="Z3" s="201"/>
      <c r="AA3" s="201"/>
      <c r="AB3" s="201"/>
      <c r="AC3" s="201"/>
      <c r="AD3" s="201"/>
      <c r="AE3" s="201"/>
      <c r="AF3" s="201"/>
      <c r="AG3" s="201"/>
      <c r="AH3" s="201"/>
      <c r="AI3" s="201"/>
    </row>
    <row r="4" spans="1:35" ht="18" customHeight="1">
      <c r="A4" s="201"/>
      <c r="B4" s="502"/>
      <c r="C4" s="2060"/>
      <c r="D4" s="545"/>
      <c r="E4" s="545"/>
      <c r="F4" s="2061"/>
      <c r="G4" s="2061"/>
      <c r="H4" s="2061"/>
      <c r="I4" s="2061"/>
      <c r="J4" s="2061"/>
      <c r="K4" s="544"/>
      <c r="L4" s="544"/>
      <c r="M4" s="2056"/>
      <c r="N4" s="2056"/>
      <c r="O4" s="2056"/>
      <c r="P4" s="2056"/>
      <c r="Q4" s="2056"/>
      <c r="R4" s="2056"/>
      <c r="S4" s="2056"/>
      <c r="T4" s="2056"/>
      <c r="U4" s="502"/>
      <c r="V4" s="201"/>
      <c r="W4" s="201"/>
      <c r="X4" s="201"/>
      <c r="Y4" s="201"/>
      <c r="Z4" s="201"/>
      <c r="AA4" s="201"/>
      <c r="AB4" s="201"/>
      <c r="AC4" s="201"/>
      <c r="AD4" s="201"/>
      <c r="AE4" s="201"/>
      <c r="AF4" s="201"/>
      <c r="AG4" s="201"/>
      <c r="AH4" s="201"/>
      <c r="AI4" s="201"/>
    </row>
    <row r="5" spans="1:35" ht="18" customHeight="1">
      <c r="A5" s="201"/>
      <c r="B5" s="502"/>
      <c r="C5" s="2060"/>
      <c r="D5" s="545"/>
      <c r="E5" s="545"/>
      <c r="F5" s="2061"/>
      <c r="G5" s="2061"/>
      <c r="H5" s="2061"/>
      <c r="I5" s="2061"/>
      <c r="J5" s="2061"/>
      <c r="K5" s="544"/>
      <c r="L5" s="544"/>
      <c r="M5" s="2056"/>
      <c r="N5" s="2056"/>
      <c r="O5" s="2056"/>
      <c r="P5" s="2056"/>
      <c r="Q5" s="2056"/>
      <c r="R5" s="2056"/>
      <c r="S5" s="2056"/>
      <c r="T5" s="2056"/>
      <c r="U5" s="502"/>
      <c r="V5" s="201"/>
      <c r="W5" s="201"/>
      <c r="X5" s="201"/>
      <c r="Y5" s="201"/>
      <c r="Z5" s="201"/>
      <c r="AA5" s="201"/>
      <c r="AB5" s="201"/>
      <c r="AC5" s="201"/>
      <c r="AD5" s="201"/>
      <c r="AE5" s="201"/>
      <c r="AF5" s="201"/>
      <c r="AG5" s="201"/>
      <c r="AH5" s="201"/>
      <c r="AI5" s="201"/>
    </row>
    <row r="6" spans="1:35" ht="18" customHeight="1">
      <c r="A6" s="201"/>
      <c r="B6" s="502"/>
      <c r="C6" s="2060"/>
      <c r="D6" s="545"/>
      <c r="E6" s="545"/>
      <c r="F6" s="2061"/>
      <c r="G6" s="2061"/>
      <c r="H6" s="2061"/>
      <c r="I6" s="2061"/>
      <c r="J6" s="2061"/>
      <c r="K6" s="544"/>
      <c r="L6" s="544"/>
      <c r="M6" s="2056"/>
      <c r="N6" s="2056"/>
      <c r="O6" s="2056"/>
      <c r="P6" s="2056"/>
      <c r="Q6" s="2056"/>
      <c r="R6" s="2056"/>
      <c r="S6" s="2056"/>
      <c r="T6" s="2056"/>
      <c r="U6" s="502"/>
      <c r="V6" s="201"/>
      <c r="W6" s="201"/>
      <c r="X6" s="201"/>
      <c r="Y6" s="201"/>
      <c r="Z6" s="201"/>
      <c r="AA6" s="201"/>
      <c r="AB6" s="201"/>
      <c r="AC6" s="201"/>
      <c r="AD6" s="201"/>
      <c r="AE6" s="201"/>
      <c r="AF6" s="201"/>
      <c r="AG6" s="201"/>
      <c r="AH6" s="201"/>
      <c r="AI6" s="201"/>
    </row>
    <row r="7" spans="1:35" ht="33" customHeight="1">
      <c r="A7" s="201"/>
      <c r="B7" s="502"/>
      <c r="C7" s="2057" t="s">
        <v>722</v>
      </c>
      <c r="D7" s="2057"/>
      <c r="E7" s="2057"/>
      <c r="F7" s="2057"/>
      <c r="G7" s="2057"/>
      <c r="H7" s="2057"/>
      <c r="I7" s="2057"/>
      <c r="J7" s="2057"/>
      <c r="K7" s="2057"/>
      <c r="L7" s="2057"/>
      <c r="M7" s="2057"/>
      <c r="N7" s="2057"/>
      <c r="O7" s="2057"/>
      <c r="P7" s="2057"/>
      <c r="Q7" s="2057"/>
      <c r="R7" s="2057"/>
      <c r="S7" s="2057"/>
      <c r="T7" s="2057"/>
      <c r="U7" s="502"/>
      <c r="V7" s="201"/>
      <c r="W7" s="201"/>
      <c r="X7" s="1173" t="s">
        <v>102</v>
      </c>
      <c r="Y7" s="1174"/>
      <c r="Z7" s="1174"/>
      <c r="AA7" s="1174"/>
      <c r="AB7" s="1174"/>
      <c r="AC7" s="1174"/>
      <c r="AD7" s="1174"/>
      <c r="AE7" s="1175"/>
      <c r="AF7" s="201"/>
      <c r="AG7" s="201"/>
      <c r="AH7" s="201"/>
      <c r="AI7" s="201"/>
    </row>
    <row r="8" spans="1:35" ht="9.75" customHeight="1">
      <c r="A8" s="201"/>
      <c r="B8" s="502"/>
      <c r="C8" s="532"/>
      <c r="D8" s="546"/>
      <c r="E8" s="546"/>
      <c r="F8" s="546"/>
      <c r="G8" s="546"/>
      <c r="H8" s="546"/>
      <c r="I8" s="546"/>
      <c r="J8" s="546"/>
      <c r="K8" s="546"/>
      <c r="L8" s="546"/>
      <c r="M8" s="546"/>
      <c r="N8" s="546"/>
      <c r="O8" s="546"/>
      <c r="P8" s="546"/>
      <c r="Q8" s="546"/>
      <c r="R8" s="546"/>
      <c r="S8" s="546"/>
      <c r="T8" s="546"/>
      <c r="U8" s="502"/>
      <c r="V8" s="201"/>
      <c r="W8" s="201"/>
      <c r="X8" s="594"/>
      <c r="Y8" s="594"/>
      <c r="Z8" s="594"/>
      <c r="AA8" s="594"/>
      <c r="AB8" s="594"/>
      <c r="AC8" s="594"/>
      <c r="AD8" s="594"/>
      <c r="AE8" s="594"/>
      <c r="AF8" s="201"/>
      <c r="AG8" s="201"/>
      <c r="AH8" s="201"/>
      <c r="AI8" s="201"/>
    </row>
    <row r="9" spans="1:35" ht="25.5" customHeight="1">
      <c r="A9" s="201"/>
      <c r="B9" s="502"/>
      <c r="C9" s="533"/>
      <c r="D9" s="547"/>
      <c r="E9" s="547"/>
      <c r="F9" s="547"/>
      <c r="G9" s="547"/>
      <c r="H9" s="547"/>
      <c r="I9" s="547"/>
      <c r="J9" s="547"/>
      <c r="K9" s="547"/>
      <c r="L9" s="547"/>
      <c r="M9" s="576"/>
      <c r="N9" s="578"/>
      <c r="O9" s="579"/>
      <c r="P9" s="579" t="s">
        <v>171</v>
      </c>
      <c r="Q9" s="2058" t="s">
        <v>1000</v>
      </c>
      <c r="R9" s="2058"/>
      <c r="S9" s="2058"/>
      <c r="T9" s="2059"/>
      <c r="U9" s="502"/>
      <c r="V9" s="201"/>
      <c r="W9" s="201"/>
      <c r="X9" s="595"/>
      <c r="Y9" s="595"/>
      <c r="Z9" s="595"/>
      <c r="AA9" s="595"/>
      <c r="AB9" s="595"/>
      <c r="AC9" s="595"/>
      <c r="AD9" s="595"/>
      <c r="AE9" s="595"/>
      <c r="AF9" s="201"/>
      <c r="AG9" s="201"/>
      <c r="AH9" s="201"/>
      <c r="AI9" s="201"/>
    </row>
    <row r="10" spans="1:35" ht="15.75" customHeight="1">
      <c r="A10" s="201"/>
      <c r="B10" s="502"/>
      <c r="C10" s="534" t="s">
        <v>301</v>
      </c>
      <c r="D10" s="548"/>
      <c r="E10" s="548"/>
      <c r="F10" s="558"/>
      <c r="G10" s="120"/>
      <c r="H10" s="120"/>
      <c r="I10" s="120"/>
      <c r="J10" s="120"/>
      <c r="K10" s="120"/>
      <c r="L10" s="120"/>
      <c r="M10" s="120"/>
      <c r="N10" s="120"/>
      <c r="O10" s="120"/>
      <c r="P10" s="120"/>
      <c r="Q10" s="120"/>
      <c r="R10" s="120"/>
      <c r="S10" s="120"/>
      <c r="T10" s="589"/>
      <c r="U10" s="502"/>
      <c r="V10" s="201"/>
      <c r="W10" s="201"/>
      <c r="X10" s="201"/>
      <c r="Y10" s="201"/>
      <c r="Z10" s="201"/>
      <c r="AA10" s="201"/>
      <c r="AB10" s="201"/>
      <c r="AC10" s="201"/>
      <c r="AD10" s="201"/>
      <c r="AE10" s="201"/>
      <c r="AF10" s="201"/>
      <c r="AG10" s="201"/>
      <c r="AH10" s="201"/>
      <c r="AI10" s="201"/>
    </row>
    <row r="11" spans="1:35" ht="9" customHeight="1">
      <c r="A11" s="201"/>
      <c r="B11" s="502"/>
      <c r="C11" s="535"/>
      <c r="D11" s="119"/>
      <c r="E11" s="119"/>
      <c r="F11" s="119"/>
      <c r="G11" s="119"/>
      <c r="H11" s="119"/>
      <c r="I11" s="119"/>
      <c r="J11" s="119"/>
      <c r="K11" s="119"/>
      <c r="L11" s="119"/>
      <c r="M11" s="119"/>
      <c r="N11" s="119"/>
      <c r="O11" s="119"/>
      <c r="P11" s="119"/>
      <c r="Q11" s="119"/>
      <c r="R11" s="118"/>
      <c r="S11" s="118"/>
      <c r="T11" s="590"/>
      <c r="U11" s="502"/>
      <c r="V11" s="201"/>
      <c r="W11" s="201"/>
      <c r="X11" s="201"/>
      <c r="Y11" s="201"/>
      <c r="Z11" s="201"/>
      <c r="AA11" s="201"/>
      <c r="AB11" s="201"/>
      <c r="AC11" s="201"/>
      <c r="AD11" s="201"/>
      <c r="AE11" s="201"/>
      <c r="AF11" s="201"/>
      <c r="AG11" s="201"/>
      <c r="AH11" s="201"/>
      <c r="AI11" s="201"/>
    </row>
    <row r="12" spans="1:35" ht="19.5" customHeight="1">
      <c r="A12" s="201"/>
      <c r="B12" s="502"/>
      <c r="C12" s="535"/>
      <c r="D12" s="119"/>
      <c r="E12" s="119"/>
      <c r="F12" s="119"/>
      <c r="G12" s="119"/>
      <c r="H12" s="119"/>
      <c r="I12" s="119"/>
      <c r="J12" s="119"/>
      <c r="K12" s="558"/>
      <c r="L12" s="118"/>
      <c r="M12" s="2062" t="s">
        <v>322</v>
      </c>
      <c r="N12" s="2062"/>
      <c r="O12" s="2063"/>
      <c r="P12" s="2063"/>
      <c r="Q12" s="2063"/>
      <c r="R12" s="2063"/>
      <c r="S12" s="2063"/>
      <c r="T12" s="2064"/>
      <c r="U12" s="502"/>
      <c r="V12" s="201"/>
      <c r="W12" s="201"/>
      <c r="X12" s="201"/>
      <c r="Y12" s="201"/>
      <c r="Z12" s="201"/>
      <c r="AA12" s="201"/>
      <c r="AB12" s="201"/>
      <c r="AC12" s="201"/>
      <c r="AD12" s="201"/>
      <c r="AE12" s="201"/>
      <c r="AF12" s="201"/>
      <c r="AG12" s="201"/>
      <c r="AH12" s="201"/>
      <c r="AI12" s="201"/>
    </row>
    <row r="13" spans="1:35" ht="19.5" customHeight="1">
      <c r="A13" s="201"/>
      <c r="B13" s="502"/>
      <c r="C13" s="535"/>
      <c r="D13" s="119"/>
      <c r="E13" s="119"/>
      <c r="F13" s="119"/>
      <c r="G13" s="119"/>
      <c r="H13" s="119"/>
      <c r="I13" s="119"/>
      <c r="J13" s="119"/>
      <c r="K13" s="119"/>
      <c r="L13" s="119"/>
      <c r="M13" s="577"/>
      <c r="N13" s="2063">
        <f>データ!$D$9</f>
        <v>0</v>
      </c>
      <c r="O13" s="2063"/>
      <c r="P13" s="2063"/>
      <c r="Q13" s="2063"/>
      <c r="R13" s="2063"/>
      <c r="S13" s="2063"/>
      <c r="T13" s="591"/>
      <c r="U13" s="502"/>
      <c r="V13" s="201"/>
      <c r="W13" s="201"/>
      <c r="X13" s="201"/>
      <c r="Y13" s="201"/>
      <c r="Z13" s="201"/>
      <c r="AA13" s="201"/>
      <c r="AB13" s="201"/>
      <c r="AC13" s="201"/>
      <c r="AD13" s="201"/>
      <c r="AE13" s="201"/>
      <c r="AF13" s="201"/>
      <c r="AG13" s="201"/>
      <c r="AH13" s="201"/>
      <c r="AI13" s="201"/>
    </row>
    <row r="14" spans="1:35" ht="16.5" customHeight="1">
      <c r="A14" s="201"/>
      <c r="B14" s="502"/>
      <c r="C14" s="535"/>
      <c r="D14" s="119"/>
      <c r="E14" s="119"/>
      <c r="F14" s="119"/>
      <c r="G14" s="119"/>
      <c r="H14" s="119"/>
      <c r="I14" s="119"/>
      <c r="J14" s="119"/>
      <c r="K14" s="572"/>
      <c r="L14" s="572"/>
      <c r="M14" s="572"/>
      <c r="N14" s="2065" t="str">
        <f>IF(データ!$D$11="","",データ!$D$10&amp;"   "&amp;データ!$D$11&amp;"       ㊞")</f>
        <v/>
      </c>
      <c r="O14" s="2065"/>
      <c r="P14" s="2065"/>
      <c r="Q14" s="2065"/>
      <c r="R14" s="2065"/>
      <c r="S14" s="2065"/>
      <c r="T14" s="2066"/>
      <c r="U14" s="502"/>
      <c r="V14" s="201"/>
      <c r="W14" s="201"/>
      <c r="X14" s="201"/>
      <c r="Y14" s="201"/>
      <c r="Z14" s="201"/>
      <c r="AA14" s="201"/>
      <c r="AB14" s="201"/>
      <c r="AC14" s="201"/>
      <c r="AD14" s="201"/>
      <c r="AE14" s="201"/>
      <c r="AF14" s="201"/>
      <c r="AG14" s="201"/>
      <c r="AH14" s="201"/>
      <c r="AI14" s="201"/>
    </row>
    <row r="15" spans="1:35" ht="10.5" customHeight="1">
      <c r="A15" s="201"/>
      <c r="B15" s="502"/>
      <c r="C15" s="535"/>
      <c r="D15" s="134"/>
      <c r="E15" s="134"/>
      <c r="F15" s="559"/>
      <c r="G15" s="559"/>
      <c r="H15" s="559"/>
      <c r="I15" s="559"/>
      <c r="J15" s="559"/>
      <c r="K15" s="559"/>
      <c r="L15" s="559"/>
      <c r="M15" s="559"/>
      <c r="N15" s="559"/>
      <c r="O15" s="559"/>
      <c r="P15" s="559"/>
      <c r="Q15" s="559"/>
      <c r="R15" s="118"/>
      <c r="S15" s="118"/>
      <c r="T15" s="590"/>
      <c r="U15" s="502"/>
      <c r="V15" s="201"/>
      <c r="W15" s="201"/>
      <c r="X15" s="201"/>
      <c r="Y15" s="201"/>
      <c r="Z15" s="201"/>
      <c r="AA15" s="201"/>
      <c r="AB15" s="201"/>
      <c r="AC15" s="201"/>
      <c r="AD15" s="201"/>
      <c r="AE15" s="201"/>
      <c r="AF15" s="201"/>
      <c r="AG15" s="201"/>
      <c r="AH15" s="201"/>
      <c r="AI15" s="201"/>
    </row>
    <row r="16" spans="1:35" ht="23.25" customHeight="1">
      <c r="A16" s="201"/>
      <c r="B16" s="502"/>
      <c r="C16" s="2077" t="s">
        <v>303</v>
      </c>
      <c r="D16" s="1214"/>
      <c r="E16" s="1214"/>
      <c r="F16" s="1242"/>
      <c r="G16" s="2078">
        <f>データ!$D$6</f>
        <v>0</v>
      </c>
      <c r="H16" s="2079"/>
      <c r="I16" s="2079"/>
      <c r="J16" s="2079"/>
      <c r="K16" s="2079"/>
      <c r="L16" s="2079"/>
      <c r="M16" s="2079"/>
      <c r="N16" s="2079"/>
      <c r="O16" s="2079"/>
      <c r="P16" s="2079"/>
      <c r="Q16" s="2079"/>
      <c r="R16" s="2079"/>
      <c r="S16" s="2079"/>
      <c r="T16" s="2080"/>
      <c r="U16" s="502"/>
      <c r="V16" s="201"/>
      <c r="W16" s="201"/>
      <c r="X16" s="201"/>
      <c r="Y16" s="201"/>
      <c r="Z16" s="201"/>
      <c r="AA16" s="201"/>
      <c r="AB16" s="201"/>
      <c r="AC16" s="201"/>
      <c r="AD16" s="201"/>
      <c r="AE16" s="201"/>
      <c r="AF16" s="201"/>
      <c r="AG16" s="201"/>
      <c r="AH16" s="201"/>
      <c r="AI16" s="201"/>
    </row>
    <row r="17" spans="1:35" ht="28.5" customHeight="1">
      <c r="A17" s="201"/>
      <c r="B17" s="502"/>
      <c r="C17" s="2077"/>
      <c r="D17" s="1214"/>
      <c r="E17" s="1214"/>
      <c r="F17" s="1242"/>
      <c r="G17" s="1501"/>
      <c r="H17" s="1502"/>
      <c r="I17" s="1502"/>
      <c r="J17" s="1502"/>
      <c r="K17" s="1502"/>
      <c r="L17" s="1502"/>
      <c r="M17" s="1502"/>
      <c r="N17" s="1502"/>
      <c r="O17" s="1502"/>
      <c r="P17" s="1502"/>
      <c r="Q17" s="1502"/>
      <c r="R17" s="1502"/>
      <c r="S17" s="1502"/>
      <c r="T17" s="1503"/>
      <c r="U17" s="502"/>
      <c r="V17" s="201"/>
      <c r="W17" s="201"/>
      <c r="X17" s="201"/>
      <c r="Y17" s="201"/>
      <c r="Z17" s="201"/>
      <c r="AA17" s="201"/>
      <c r="AB17" s="201"/>
      <c r="AC17" s="201"/>
      <c r="AD17" s="201"/>
      <c r="AE17" s="201"/>
      <c r="AF17" s="201"/>
      <c r="AG17" s="201"/>
      <c r="AH17" s="201"/>
      <c r="AI17" s="201"/>
    </row>
    <row r="18" spans="1:35" ht="22.5" customHeight="1">
      <c r="A18" s="201"/>
      <c r="B18" s="502"/>
      <c r="C18" s="2077" t="s">
        <v>443</v>
      </c>
      <c r="D18" s="1214"/>
      <c r="E18" s="1214"/>
      <c r="F18" s="1242"/>
      <c r="G18" s="2081">
        <f>データ!$D$7</f>
        <v>0</v>
      </c>
      <c r="H18" s="2082"/>
      <c r="I18" s="2082"/>
      <c r="J18" s="2082"/>
      <c r="K18" s="2082"/>
      <c r="L18" s="2082"/>
      <c r="M18" s="2082"/>
      <c r="N18" s="2082"/>
      <c r="O18" s="2082"/>
      <c r="P18" s="2082"/>
      <c r="Q18" s="2082"/>
      <c r="R18" s="2082"/>
      <c r="S18" s="2082"/>
      <c r="T18" s="2083"/>
      <c r="U18" s="502"/>
      <c r="V18" s="201"/>
      <c r="W18" s="201"/>
      <c r="X18" s="201"/>
      <c r="Y18" s="201"/>
      <c r="Z18" s="201"/>
      <c r="AA18" s="201"/>
      <c r="AB18" s="201"/>
      <c r="AC18" s="201"/>
      <c r="AD18" s="201"/>
      <c r="AE18" s="201"/>
      <c r="AF18" s="201"/>
      <c r="AG18" s="201"/>
      <c r="AH18" s="201"/>
      <c r="AI18" s="201"/>
    </row>
    <row r="19" spans="1:35" ht="22.5" customHeight="1">
      <c r="A19" s="201"/>
      <c r="B19" s="502"/>
      <c r="C19" s="2077"/>
      <c r="D19" s="1214"/>
      <c r="E19" s="1214"/>
      <c r="F19" s="1242"/>
      <c r="G19" s="2084"/>
      <c r="H19" s="2085"/>
      <c r="I19" s="2085"/>
      <c r="J19" s="2085"/>
      <c r="K19" s="2085"/>
      <c r="L19" s="2085"/>
      <c r="M19" s="2085"/>
      <c r="N19" s="2085"/>
      <c r="O19" s="2085"/>
      <c r="P19" s="2085"/>
      <c r="Q19" s="2085"/>
      <c r="R19" s="2085"/>
      <c r="S19" s="2085"/>
      <c r="T19" s="2086"/>
      <c r="U19" s="502"/>
      <c r="V19" s="201"/>
      <c r="W19" s="201"/>
      <c r="X19" s="201"/>
      <c r="Y19" s="201"/>
      <c r="Z19" s="201"/>
      <c r="AA19" s="201"/>
      <c r="AB19" s="201"/>
      <c r="AC19" s="201"/>
      <c r="AD19" s="201"/>
      <c r="AE19" s="201"/>
      <c r="AF19" s="201"/>
      <c r="AG19" s="201"/>
      <c r="AH19" s="201"/>
      <c r="AI19" s="201"/>
    </row>
    <row r="20" spans="1:35" ht="17.25" customHeight="1">
      <c r="A20" s="201"/>
      <c r="B20" s="502"/>
      <c r="C20" s="2087" t="s">
        <v>310</v>
      </c>
      <c r="D20" s="2088"/>
      <c r="E20" s="2088"/>
      <c r="F20" s="2089"/>
      <c r="G20" s="2093">
        <f>データ!$F$15</f>
        <v>0</v>
      </c>
      <c r="H20" s="2094"/>
      <c r="I20" s="2094"/>
      <c r="J20" s="2094"/>
      <c r="K20" s="2082" t="s">
        <v>199</v>
      </c>
      <c r="L20" s="2098">
        <f>データ!$K$15</f>
        <v>0</v>
      </c>
      <c r="M20" s="2098"/>
      <c r="N20" s="2098"/>
      <c r="O20" s="2098"/>
      <c r="P20" s="2098"/>
      <c r="Q20" s="560"/>
      <c r="R20" s="560"/>
      <c r="S20" s="560"/>
      <c r="T20" s="592"/>
      <c r="U20" s="502"/>
      <c r="V20" s="201"/>
      <c r="W20" s="201"/>
      <c r="X20" s="201"/>
      <c r="Y20" s="201"/>
      <c r="Z20" s="201"/>
      <c r="AA20" s="201"/>
      <c r="AB20" s="201"/>
      <c r="AC20" s="201"/>
      <c r="AD20" s="201"/>
      <c r="AE20" s="201"/>
      <c r="AF20" s="201"/>
      <c r="AG20" s="201"/>
      <c r="AH20" s="201"/>
      <c r="AI20" s="201"/>
    </row>
    <row r="21" spans="1:35" ht="17.25" customHeight="1">
      <c r="A21" s="201"/>
      <c r="B21" s="502"/>
      <c r="C21" s="2090"/>
      <c r="D21" s="2091"/>
      <c r="E21" s="2091"/>
      <c r="F21" s="2092"/>
      <c r="G21" s="2095"/>
      <c r="H21" s="2096"/>
      <c r="I21" s="2096"/>
      <c r="J21" s="2096"/>
      <c r="K21" s="2097"/>
      <c r="L21" s="2099"/>
      <c r="M21" s="2099"/>
      <c r="N21" s="2099"/>
      <c r="O21" s="2099"/>
      <c r="P21" s="2099"/>
      <c r="Q21" s="573"/>
      <c r="R21" s="573"/>
      <c r="S21" s="573"/>
      <c r="T21" s="593"/>
      <c r="U21" s="502"/>
      <c r="V21" s="201"/>
      <c r="W21" s="201"/>
      <c r="X21" s="201"/>
      <c r="Y21" s="201"/>
      <c r="Z21" s="201"/>
      <c r="AA21" s="201"/>
      <c r="AB21" s="201"/>
      <c r="AC21" s="201"/>
      <c r="AD21" s="201"/>
      <c r="AE21" s="201"/>
      <c r="AF21" s="201"/>
      <c r="AG21" s="201"/>
      <c r="AH21" s="201"/>
      <c r="AI21" s="201"/>
    </row>
    <row r="22" spans="1:35" ht="17.25" customHeight="1">
      <c r="A22" s="201"/>
      <c r="B22" s="502"/>
      <c r="C22" s="2087" t="s">
        <v>130</v>
      </c>
      <c r="D22" s="2088"/>
      <c r="E22" s="2088"/>
      <c r="F22" s="2089"/>
      <c r="G22" s="2100">
        <f>データ!$D$22</f>
        <v>0</v>
      </c>
      <c r="H22" s="2101"/>
      <c r="I22" s="2101"/>
      <c r="J22" s="2101"/>
      <c r="K22" s="2101"/>
      <c r="L22" s="2101"/>
      <c r="M22" s="2101"/>
      <c r="N22" s="2101"/>
      <c r="O22" s="2101"/>
      <c r="P22" s="2101"/>
      <c r="Q22" s="2101"/>
      <c r="R22" s="2101"/>
      <c r="S22" s="2101"/>
      <c r="T22" s="2102"/>
      <c r="U22" s="502"/>
      <c r="V22" s="201"/>
      <c r="W22" s="201"/>
      <c r="X22" s="201"/>
      <c r="Y22" s="201"/>
      <c r="Z22" s="201"/>
      <c r="AA22" s="201"/>
      <c r="AB22" s="201"/>
      <c r="AC22" s="201"/>
      <c r="AD22" s="201"/>
      <c r="AE22" s="201"/>
      <c r="AF22" s="201"/>
      <c r="AG22" s="201"/>
      <c r="AH22" s="201"/>
      <c r="AI22" s="201"/>
    </row>
    <row r="23" spans="1:35" ht="17.25" customHeight="1">
      <c r="A23" s="201"/>
      <c r="B23" s="502"/>
      <c r="C23" s="2090"/>
      <c r="D23" s="2091"/>
      <c r="E23" s="2091"/>
      <c r="F23" s="2092"/>
      <c r="G23" s="2103"/>
      <c r="H23" s="2104"/>
      <c r="I23" s="2104"/>
      <c r="J23" s="2104"/>
      <c r="K23" s="2104"/>
      <c r="L23" s="2104"/>
      <c r="M23" s="2104"/>
      <c r="N23" s="2104"/>
      <c r="O23" s="2104"/>
      <c r="P23" s="2104"/>
      <c r="Q23" s="2104"/>
      <c r="R23" s="2104"/>
      <c r="S23" s="2104"/>
      <c r="T23" s="2105"/>
      <c r="U23" s="502"/>
      <c r="V23" s="201"/>
      <c r="W23" s="201"/>
      <c r="X23" s="201"/>
      <c r="Y23" s="201"/>
      <c r="Z23" s="201"/>
      <c r="AA23" s="201"/>
      <c r="AB23" s="201"/>
      <c r="AC23" s="201"/>
      <c r="AD23" s="201"/>
      <c r="AE23" s="201"/>
      <c r="AF23" s="201"/>
      <c r="AG23" s="201"/>
      <c r="AH23" s="201"/>
      <c r="AI23" s="201"/>
    </row>
    <row r="24" spans="1:35" ht="36" customHeight="1">
      <c r="A24" s="201"/>
      <c r="B24" s="502"/>
      <c r="C24" s="2067" t="s">
        <v>723</v>
      </c>
      <c r="D24" s="1213"/>
      <c r="E24" s="1213"/>
      <c r="F24" s="1214"/>
      <c r="G24" s="2068">
        <f>データ!$D$24</f>
        <v>0</v>
      </c>
      <c r="H24" s="2069"/>
      <c r="I24" s="2069"/>
      <c r="J24" s="2069"/>
      <c r="K24" s="2069"/>
      <c r="L24" s="2069"/>
      <c r="M24" s="2069"/>
      <c r="N24" s="2069"/>
      <c r="O24" s="2069"/>
      <c r="P24" s="2069"/>
      <c r="Q24" s="2069"/>
      <c r="R24" s="2069"/>
      <c r="S24" s="2069"/>
      <c r="T24" s="2070"/>
      <c r="U24" s="502"/>
      <c r="V24" s="201"/>
      <c r="W24" s="201"/>
      <c r="X24" s="201"/>
      <c r="Y24" s="201"/>
      <c r="Z24" s="201"/>
      <c r="AA24" s="201"/>
      <c r="AB24" s="201"/>
      <c r="AC24" s="201"/>
      <c r="AD24" s="201"/>
      <c r="AE24" s="201"/>
      <c r="AF24" s="201"/>
      <c r="AG24" s="201"/>
      <c r="AH24" s="201"/>
      <c r="AI24" s="201"/>
    </row>
    <row r="25" spans="1:35" ht="37.5" customHeight="1">
      <c r="A25" s="201"/>
      <c r="B25" s="502"/>
      <c r="C25" s="2106" t="s">
        <v>726</v>
      </c>
      <c r="D25" s="2107"/>
      <c r="E25" s="2107"/>
      <c r="F25" s="2108"/>
      <c r="G25" s="2071" t="s">
        <v>761</v>
      </c>
      <c r="H25" s="2072"/>
      <c r="I25" s="2072"/>
      <c r="J25" s="2072"/>
      <c r="K25" s="2072"/>
      <c r="L25" s="2072"/>
      <c r="M25" s="2072"/>
      <c r="N25" s="2072"/>
      <c r="O25" s="2072"/>
      <c r="P25" s="2072"/>
      <c r="Q25" s="2072"/>
      <c r="R25" s="2072"/>
      <c r="S25" s="2072"/>
      <c r="T25" s="2073"/>
      <c r="U25" s="502"/>
      <c r="V25" s="201"/>
      <c r="W25" s="201"/>
      <c r="X25" s="201"/>
      <c r="Y25" s="201"/>
      <c r="Z25" s="201"/>
      <c r="AA25" s="201"/>
      <c r="AB25" s="201"/>
      <c r="AC25" s="201"/>
      <c r="AD25" s="201"/>
      <c r="AE25" s="201"/>
      <c r="AF25" s="201"/>
      <c r="AG25" s="201"/>
      <c r="AH25" s="201"/>
      <c r="AI25" s="201"/>
    </row>
    <row r="26" spans="1:35" ht="37.5" customHeight="1">
      <c r="A26" s="201"/>
      <c r="B26" s="502"/>
      <c r="C26" s="2106"/>
      <c r="D26" s="2107"/>
      <c r="E26" s="2107"/>
      <c r="F26" s="2108"/>
      <c r="G26" s="2074" t="s">
        <v>167</v>
      </c>
      <c r="H26" s="2075"/>
      <c r="I26" s="2075"/>
      <c r="J26" s="2075"/>
      <c r="K26" s="2075"/>
      <c r="L26" s="2075"/>
      <c r="M26" s="2075"/>
      <c r="N26" s="2075"/>
      <c r="O26" s="2075"/>
      <c r="P26" s="2075"/>
      <c r="Q26" s="2075"/>
      <c r="R26" s="2075"/>
      <c r="S26" s="2075"/>
      <c r="T26" s="2076"/>
      <c r="U26" s="502"/>
      <c r="V26" s="201"/>
      <c r="W26" s="201"/>
      <c r="X26" s="201"/>
      <c r="Y26" s="201"/>
      <c r="Z26" s="201"/>
      <c r="AA26" s="201"/>
      <c r="AB26" s="201"/>
      <c r="AC26" s="201"/>
      <c r="AD26" s="201"/>
      <c r="AE26" s="201"/>
      <c r="AF26" s="201"/>
      <c r="AG26" s="201"/>
      <c r="AH26" s="201"/>
      <c r="AI26" s="201"/>
    </row>
    <row r="27" spans="1:35" ht="37.5" customHeight="1">
      <c r="A27" s="201"/>
      <c r="B27" s="502"/>
      <c r="C27" s="2106"/>
      <c r="D27" s="2107"/>
      <c r="E27" s="2107"/>
      <c r="F27" s="2108"/>
      <c r="G27" s="2074" t="s">
        <v>266</v>
      </c>
      <c r="H27" s="2075"/>
      <c r="I27" s="2075"/>
      <c r="J27" s="2075"/>
      <c r="K27" s="2075"/>
      <c r="L27" s="2075"/>
      <c r="M27" s="2075"/>
      <c r="N27" s="2075"/>
      <c r="O27" s="2075"/>
      <c r="P27" s="2075"/>
      <c r="Q27" s="2075"/>
      <c r="R27" s="2075"/>
      <c r="S27" s="2075"/>
      <c r="T27" s="2076"/>
      <c r="U27" s="502"/>
      <c r="V27" s="201"/>
      <c r="W27" s="201"/>
      <c r="X27" s="201"/>
      <c r="Y27" s="201"/>
      <c r="Z27" s="201"/>
      <c r="AA27" s="201"/>
      <c r="AB27" s="201"/>
      <c r="AC27" s="201"/>
      <c r="AD27" s="201"/>
      <c r="AE27" s="201"/>
      <c r="AF27" s="201"/>
      <c r="AG27" s="201"/>
      <c r="AH27" s="201"/>
      <c r="AI27" s="201"/>
    </row>
    <row r="28" spans="1:35" ht="37.5" customHeight="1">
      <c r="A28" s="201"/>
      <c r="B28" s="502"/>
      <c r="C28" s="2109"/>
      <c r="D28" s="2110"/>
      <c r="E28" s="2110"/>
      <c r="F28" s="2111"/>
      <c r="G28" s="2112" t="s">
        <v>763</v>
      </c>
      <c r="H28" s="2113"/>
      <c r="I28" s="2113"/>
      <c r="J28" s="2113"/>
      <c r="K28" s="2113"/>
      <c r="L28" s="2113"/>
      <c r="M28" s="2113"/>
      <c r="N28" s="2113"/>
      <c r="O28" s="2113"/>
      <c r="P28" s="2113"/>
      <c r="Q28" s="2113"/>
      <c r="R28" s="2113"/>
      <c r="S28" s="2113"/>
      <c r="T28" s="2114"/>
      <c r="U28" s="502"/>
      <c r="V28" s="201"/>
      <c r="W28" s="201"/>
      <c r="X28" s="201"/>
      <c r="Y28" s="201"/>
      <c r="Z28" s="201"/>
      <c r="AA28" s="201"/>
      <c r="AB28" s="201"/>
      <c r="AC28" s="201"/>
      <c r="AD28" s="201"/>
      <c r="AE28" s="201"/>
      <c r="AF28" s="201"/>
      <c r="AG28" s="201"/>
      <c r="AH28" s="201"/>
      <c r="AI28" s="201"/>
    </row>
    <row r="29" spans="1:35" ht="37.5" customHeight="1">
      <c r="A29" s="201"/>
      <c r="B29" s="502"/>
      <c r="C29" s="2155" t="s">
        <v>728</v>
      </c>
      <c r="D29" s="2156"/>
      <c r="E29" s="2156"/>
      <c r="F29" s="2157"/>
      <c r="G29" s="2115"/>
      <c r="H29" s="2116"/>
      <c r="I29" s="2116"/>
      <c r="J29" s="2116"/>
      <c r="K29" s="2116"/>
      <c r="L29" s="2116"/>
      <c r="M29" s="2116"/>
      <c r="N29" s="2116"/>
      <c r="O29" s="2116"/>
      <c r="P29" s="2116"/>
      <c r="Q29" s="2116"/>
      <c r="R29" s="2116"/>
      <c r="S29" s="2116"/>
      <c r="T29" s="2117"/>
      <c r="U29" s="502"/>
      <c r="V29" s="201"/>
      <c r="W29" s="201"/>
      <c r="X29" s="201"/>
      <c r="Y29" s="201"/>
      <c r="Z29" s="201"/>
      <c r="AA29" s="201"/>
      <c r="AB29" s="201"/>
      <c r="AC29" s="201"/>
      <c r="AD29" s="201"/>
      <c r="AE29" s="201"/>
      <c r="AF29" s="201"/>
      <c r="AG29" s="201"/>
      <c r="AH29" s="201"/>
      <c r="AI29" s="201"/>
    </row>
    <row r="30" spans="1:35" ht="37.5" customHeight="1">
      <c r="A30" s="201"/>
      <c r="B30" s="502"/>
      <c r="C30" s="2106"/>
      <c r="D30" s="2107"/>
      <c r="E30" s="2107"/>
      <c r="F30" s="2108"/>
      <c r="G30" s="2118"/>
      <c r="H30" s="2119"/>
      <c r="I30" s="2119"/>
      <c r="J30" s="2119"/>
      <c r="K30" s="2119"/>
      <c r="L30" s="2119"/>
      <c r="M30" s="2119"/>
      <c r="N30" s="2119"/>
      <c r="O30" s="2119"/>
      <c r="P30" s="2119"/>
      <c r="Q30" s="2119"/>
      <c r="R30" s="2119"/>
      <c r="S30" s="2119"/>
      <c r="T30" s="2120"/>
      <c r="U30" s="502"/>
      <c r="V30" s="201"/>
      <c r="W30" s="201"/>
      <c r="X30" s="201"/>
      <c r="Y30" s="201"/>
      <c r="Z30" s="201"/>
      <c r="AA30" s="201"/>
      <c r="AB30" s="201"/>
      <c r="AC30" s="201"/>
      <c r="AD30" s="201"/>
      <c r="AE30" s="201"/>
      <c r="AF30" s="201"/>
      <c r="AG30" s="201"/>
      <c r="AH30" s="201"/>
      <c r="AI30" s="201"/>
    </row>
    <row r="31" spans="1:35" ht="37.5" customHeight="1">
      <c r="A31" s="201"/>
      <c r="B31" s="502"/>
      <c r="C31" s="2158"/>
      <c r="D31" s="2159"/>
      <c r="E31" s="2159"/>
      <c r="F31" s="2160"/>
      <c r="G31" s="2121"/>
      <c r="H31" s="2122"/>
      <c r="I31" s="2122"/>
      <c r="J31" s="2122"/>
      <c r="K31" s="2122"/>
      <c r="L31" s="2122"/>
      <c r="M31" s="2122"/>
      <c r="N31" s="2122"/>
      <c r="O31" s="2122"/>
      <c r="P31" s="2122"/>
      <c r="Q31" s="2122"/>
      <c r="R31" s="2122"/>
      <c r="S31" s="2122"/>
      <c r="T31" s="2123"/>
      <c r="U31" s="502"/>
      <c r="V31" s="201"/>
      <c r="W31" s="201"/>
      <c r="X31" s="201"/>
      <c r="Y31" s="201"/>
      <c r="Z31" s="201"/>
      <c r="AA31" s="201"/>
      <c r="AB31" s="201"/>
      <c r="AC31" s="201"/>
      <c r="AD31" s="201"/>
      <c r="AE31" s="201"/>
      <c r="AF31" s="201"/>
      <c r="AG31" s="201"/>
      <c r="AH31" s="201"/>
      <c r="AI31" s="201"/>
    </row>
    <row r="32" spans="1:35" ht="15" customHeight="1">
      <c r="A32" s="201"/>
      <c r="B32" s="502"/>
      <c r="C32" s="530"/>
      <c r="D32" s="544"/>
      <c r="E32" s="544"/>
      <c r="F32" s="544"/>
      <c r="G32" s="544"/>
      <c r="H32" s="544"/>
      <c r="I32" s="544"/>
      <c r="J32" s="544"/>
      <c r="K32" s="544"/>
      <c r="L32" s="544"/>
      <c r="M32" s="544"/>
      <c r="N32" s="544"/>
      <c r="O32" s="544"/>
      <c r="P32" s="544"/>
      <c r="Q32" s="544"/>
      <c r="R32" s="544"/>
      <c r="S32" s="544"/>
      <c r="T32" s="544"/>
      <c r="U32" s="502"/>
      <c r="V32" s="201"/>
      <c r="W32" s="201"/>
      <c r="X32" s="201"/>
      <c r="Y32" s="201"/>
      <c r="Z32" s="201"/>
      <c r="AA32" s="201"/>
      <c r="AB32" s="201"/>
      <c r="AC32" s="201"/>
      <c r="AD32" s="201"/>
      <c r="AE32" s="201"/>
      <c r="AF32" s="201"/>
      <c r="AG32" s="201"/>
      <c r="AH32" s="201"/>
      <c r="AI32" s="201"/>
    </row>
    <row r="33" spans="1:35" ht="15.75" customHeight="1">
      <c r="A33" s="201"/>
      <c r="B33" s="502"/>
      <c r="C33" s="531"/>
      <c r="D33" s="223"/>
      <c r="E33" s="223"/>
      <c r="F33" s="223"/>
      <c r="G33" s="1284"/>
      <c r="H33" s="1284"/>
      <c r="I33" s="1284"/>
      <c r="J33" s="1284"/>
      <c r="K33" s="544"/>
      <c r="L33" s="544"/>
      <c r="M33" s="223"/>
      <c r="N33" s="544"/>
      <c r="O33" s="1284"/>
      <c r="P33" s="1284"/>
      <c r="Q33" s="2124" t="s">
        <v>323</v>
      </c>
      <c r="R33" s="2125"/>
      <c r="S33" s="2126" t="s">
        <v>325</v>
      </c>
      <c r="T33" s="2126"/>
      <c r="U33" s="502"/>
      <c r="V33" s="201"/>
      <c r="W33" s="201"/>
      <c r="X33" s="201"/>
      <c r="Y33" s="201"/>
      <c r="Z33" s="201"/>
      <c r="AA33" s="201"/>
      <c r="AB33" s="201"/>
      <c r="AC33" s="201"/>
      <c r="AD33" s="201"/>
      <c r="AE33" s="201"/>
      <c r="AF33" s="201"/>
      <c r="AG33" s="201"/>
      <c r="AH33" s="201"/>
      <c r="AI33" s="201"/>
    </row>
    <row r="34" spans="1:35" ht="15.75" customHeight="1">
      <c r="A34" s="201"/>
      <c r="B34" s="502"/>
      <c r="C34" s="2060"/>
      <c r="D34" s="545"/>
      <c r="E34" s="545"/>
      <c r="F34" s="2061"/>
      <c r="G34" s="2061"/>
      <c r="H34" s="2061"/>
      <c r="I34" s="2061"/>
      <c r="J34" s="2061"/>
      <c r="K34" s="544"/>
      <c r="L34" s="544"/>
      <c r="M34" s="549"/>
      <c r="N34" s="544"/>
      <c r="O34" s="2061"/>
      <c r="P34" s="2061"/>
      <c r="Q34" s="2161"/>
      <c r="R34" s="2162"/>
      <c r="S34" s="2167"/>
      <c r="T34" s="2167"/>
      <c r="U34" s="502"/>
      <c r="V34" s="201"/>
      <c r="W34" s="201"/>
      <c r="X34" s="201"/>
      <c r="Y34" s="201"/>
      <c r="Z34" s="201"/>
      <c r="AA34" s="201"/>
      <c r="AB34" s="201"/>
      <c r="AC34" s="201"/>
      <c r="AD34" s="201"/>
      <c r="AE34" s="201"/>
      <c r="AF34" s="201"/>
      <c r="AG34" s="201"/>
      <c r="AH34" s="201"/>
      <c r="AI34" s="201"/>
    </row>
    <row r="35" spans="1:35" ht="15.75" customHeight="1">
      <c r="A35" s="201"/>
      <c r="B35" s="502"/>
      <c r="C35" s="2060"/>
      <c r="D35" s="545"/>
      <c r="E35" s="545"/>
      <c r="F35" s="2061"/>
      <c r="G35" s="2061"/>
      <c r="H35" s="2061"/>
      <c r="I35" s="2061"/>
      <c r="J35" s="2061"/>
      <c r="K35" s="544"/>
      <c r="L35" s="544"/>
      <c r="M35" s="549"/>
      <c r="N35" s="544"/>
      <c r="O35" s="2061"/>
      <c r="P35" s="2061"/>
      <c r="Q35" s="2163"/>
      <c r="R35" s="2164"/>
      <c r="S35" s="2167"/>
      <c r="T35" s="2167"/>
      <c r="U35" s="502"/>
      <c r="V35" s="201"/>
      <c r="W35" s="201"/>
      <c r="X35" s="201"/>
      <c r="Y35" s="201"/>
      <c r="Z35" s="201"/>
      <c r="AA35" s="201"/>
      <c r="AB35" s="201"/>
      <c r="AC35" s="201"/>
      <c r="AD35" s="201"/>
      <c r="AE35" s="201"/>
      <c r="AF35" s="201"/>
      <c r="AG35" s="201"/>
      <c r="AH35" s="201"/>
      <c r="AI35" s="201"/>
    </row>
    <row r="36" spans="1:35" ht="15.75" customHeight="1">
      <c r="A36" s="201"/>
      <c r="B36" s="502"/>
      <c r="C36" s="2060"/>
      <c r="D36" s="545"/>
      <c r="E36" s="545"/>
      <c r="F36" s="2061"/>
      <c r="G36" s="2061"/>
      <c r="H36" s="2061"/>
      <c r="I36" s="2061"/>
      <c r="J36" s="2061"/>
      <c r="K36" s="544"/>
      <c r="L36" s="544"/>
      <c r="M36" s="549"/>
      <c r="N36" s="544"/>
      <c r="O36" s="2061"/>
      <c r="P36" s="2061"/>
      <c r="Q36" s="2165"/>
      <c r="R36" s="2166"/>
      <c r="S36" s="2167"/>
      <c r="T36" s="2167"/>
      <c r="U36" s="502"/>
      <c r="V36" s="201"/>
      <c r="W36" s="201"/>
      <c r="X36" s="201"/>
      <c r="Y36" s="201"/>
      <c r="Z36" s="201"/>
      <c r="AA36" s="201"/>
      <c r="AB36" s="201"/>
      <c r="AC36" s="201"/>
      <c r="AD36" s="201"/>
      <c r="AE36" s="201"/>
      <c r="AF36" s="201"/>
      <c r="AG36" s="201"/>
      <c r="AH36" s="201"/>
      <c r="AI36" s="201"/>
    </row>
    <row r="37" spans="1:35" ht="6" customHeight="1">
      <c r="A37" s="201"/>
      <c r="B37" s="502"/>
      <c r="C37" s="530"/>
      <c r="D37" s="544"/>
      <c r="E37" s="544"/>
      <c r="F37" s="544"/>
      <c r="G37" s="544"/>
      <c r="H37" s="544"/>
      <c r="I37" s="544"/>
      <c r="J37" s="544"/>
      <c r="K37" s="544"/>
      <c r="L37" s="544"/>
      <c r="M37" s="544"/>
      <c r="N37" s="544"/>
      <c r="O37" s="544"/>
      <c r="P37" s="544"/>
      <c r="Q37" s="544"/>
      <c r="R37" s="544"/>
      <c r="S37" s="544"/>
      <c r="T37" s="544"/>
      <c r="U37" s="502"/>
      <c r="V37" s="201"/>
      <c r="W37" s="201"/>
      <c r="X37" s="201"/>
      <c r="Y37" s="201"/>
      <c r="Z37" s="201"/>
      <c r="AA37" s="201"/>
      <c r="AB37" s="201"/>
      <c r="AC37" s="201"/>
      <c r="AD37" s="201"/>
      <c r="AE37" s="201"/>
      <c r="AF37" s="201"/>
      <c r="AG37" s="201"/>
      <c r="AH37" s="201"/>
      <c r="AI37" s="201"/>
    </row>
    <row r="38" spans="1:35" ht="15.75" customHeight="1">
      <c r="A38" s="201"/>
      <c r="B38" s="528"/>
      <c r="C38" s="538"/>
      <c r="D38" s="549"/>
      <c r="E38" s="549"/>
      <c r="F38" s="549"/>
      <c r="G38" s="549"/>
      <c r="H38" s="549"/>
      <c r="I38" s="549"/>
      <c r="J38" s="549"/>
      <c r="K38" s="549"/>
      <c r="L38" s="549"/>
      <c r="M38" s="549"/>
      <c r="N38" s="549"/>
      <c r="O38" s="549"/>
      <c r="P38" s="549"/>
      <c r="Q38" s="549"/>
      <c r="R38" s="549"/>
      <c r="S38" s="549"/>
      <c r="T38" s="549"/>
      <c r="U38" s="528"/>
      <c r="V38" s="201"/>
      <c r="W38" s="201"/>
      <c r="X38" s="201"/>
      <c r="Y38" s="201"/>
      <c r="Z38" s="201"/>
      <c r="AA38" s="201"/>
      <c r="AB38" s="201"/>
      <c r="AC38" s="201"/>
      <c r="AD38" s="201"/>
      <c r="AE38" s="201"/>
      <c r="AF38" s="201"/>
      <c r="AG38" s="201"/>
      <c r="AH38" s="201"/>
      <c r="AI38" s="201"/>
    </row>
    <row r="39" spans="1:35" ht="15.75" customHeight="1">
      <c r="A39" s="201"/>
      <c r="B39" s="528"/>
      <c r="C39" s="1276" t="s">
        <v>764</v>
      </c>
      <c r="D39" s="1276"/>
      <c r="E39" s="1276"/>
      <c r="F39" s="1276"/>
      <c r="G39" s="1276"/>
      <c r="H39" s="1276"/>
      <c r="I39" s="1276"/>
      <c r="J39" s="1276"/>
      <c r="K39" s="1276"/>
      <c r="L39" s="1276"/>
      <c r="M39" s="1276"/>
      <c r="N39" s="1276"/>
      <c r="O39" s="1276"/>
      <c r="P39" s="1276"/>
      <c r="Q39" s="1276"/>
      <c r="R39" s="1276"/>
      <c r="S39" s="1276"/>
      <c r="T39" s="1276"/>
      <c r="U39" s="528"/>
      <c r="V39" s="201"/>
      <c r="W39" s="201"/>
      <c r="X39" s="201"/>
      <c r="Y39" s="201"/>
      <c r="Z39" s="201"/>
      <c r="AA39" s="201"/>
      <c r="AB39" s="201"/>
      <c r="AC39" s="201"/>
      <c r="AD39" s="201"/>
      <c r="AE39" s="201"/>
      <c r="AF39" s="201"/>
      <c r="AG39" s="201"/>
      <c r="AH39" s="201"/>
      <c r="AI39" s="201"/>
    </row>
    <row r="40" spans="1:35" ht="15.75" customHeight="1">
      <c r="A40" s="201"/>
      <c r="B40" s="528"/>
      <c r="C40" s="1276"/>
      <c r="D40" s="1276"/>
      <c r="E40" s="1276"/>
      <c r="F40" s="1276"/>
      <c r="G40" s="1276"/>
      <c r="H40" s="1276"/>
      <c r="I40" s="1276"/>
      <c r="J40" s="1276"/>
      <c r="K40" s="1276"/>
      <c r="L40" s="1276"/>
      <c r="M40" s="1276"/>
      <c r="N40" s="1276"/>
      <c r="O40" s="1276"/>
      <c r="P40" s="1276"/>
      <c r="Q40" s="1276"/>
      <c r="R40" s="1276"/>
      <c r="S40" s="1276"/>
      <c r="T40" s="1276"/>
      <c r="U40" s="528"/>
      <c r="V40" s="201"/>
      <c r="W40" s="201"/>
      <c r="X40" s="201"/>
      <c r="Y40" s="201"/>
      <c r="Z40" s="201"/>
      <c r="AA40" s="201"/>
      <c r="AB40" s="201"/>
      <c r="AC40" s="201"/>
      <c r="AD40" s="201"/>
      <c r="AE40" s="201"/>
      <c r="AF40" s="201"/>
      <c r="AG40" s="201"/>
      <c r="AH40" s="201"/>
      <c r="AI40" s="201"/>
    </row>
    <row r="41" spans="1:35" ht="15.75" customHeight="1">
      <c r="A41" s="201"/>
      <c r="B41" s="528"/>
      <c r="C41" s="2153" t="s">
        <v>502</v>
      </c>
      <c r="D41" s="2153"/>
      <c r="E41" s="2153"/>
      <c r="F41" s="2153"/>
      <c r="G41" s="2153"/>
      <c r="H41" s="2153"/>
      <c r="I41" s="2153"/>
      <c r="J41" s="2153"/>
      <c r="K41" s="2153"/>
      <c r="L41" s="2153"/>
      <c r="M41" s="2153"/>
      <c r="N41" s="2153"/>
      <c r="O41" s="2153"/>
      <c r="P41" s="2153"/>
      <c r="Q41" s="2153"/>
      <c r="R41" s="2153"/>
      <c r="S41" s="2153"/>
      <c r="T41" s="2153"/>
      <c r="U41" s="528"/>
      <c r="V41" s="201"/>
      <c r="W41" s="201"/>
      <c r="X41" s="201"/>
      <c r="Y41" s="201"/>
      <c r="Z41" s="201"/>
      <c r="AA41" s="201"/>
      <c r="AB41" s="201"/>
      <c r="AC41" s="201"/>
      <c r="AD41" s="201"/>
      <c r="AE41" s="201"/>
      <c r="AF41" s="201"/>
      <c r="AG41" s="201"/>
      <c r="AH41" s="201"/>
      <c r="AI41" s="201"/>
    </row>
    <row r="42" spans="1:35" ht="15.75" customHeight="1">
      <c r="A42" s="201"/>
      <c r="B42" s="528"/>
      <c r="C42" s="2153"/>
      <c r="D42" s="2153"/>
      <c r="E42" s="2153"/>
      <c r="F42" s="2153"/>
      <c r="G42" s="2153"/>
      <c r="H42" s="2153"/>
      <c r="I42" s="2153"/>
      <c r="J42" s="2153"/>
      <c r="K42" s="2153"/>
      <c r="L42" s="2153"/>
      <c r="M42" s="2153"/>
      <c r="N42" s="2153"/>
      <c r="O42" s="2153"/>
      <c r="P42" s="2153"/>
      <c r="Q42" s="2153"/>
      <c r="R42" s="2153"/>
      <c r="S42" s="2153"/>
      <c r="T42" s="2153"/>
      <c r="U42" s="528"/>
      <c r="V42" s="201"/>
      <c r="W42" s="201"/>
      <c r="X42" s="201"/>
      <c r="Y42" s="201"/>
      <c r="Z42" s="201"/>
      <c r="AA42" s="201"/>
      <c r="AB42" s="201"/>
      <c r="AC42" s="201"/>
      <c r="AD42" s="201"/>
      <c r="AE42" s="201"/>
      <c r="AF42" s="201"/>
      <c r="AG42" s="201"/>
      <c r="AH42" s="201"/>
      <c r="AI42" s="201"/>
    </row>
    <row r="43" spans="1:35" ht="15.75" customHeight="1">
      <c r="A43" s="201"/>
      <c r="B43" s="528"/>
      <c r="C43" s="2153"/>
      <c r="D43" s="2153"/>
      <c r="E43" s="2153"/>
      <c r="F43" s="2153"/>
      <c r="G43" s="2153"/>
      <c r="H43" s="2153"/>
      <c r="I43" s="2153"/>
      <c r="J43" s="2153"/>
      <c r="K43" s="2153"/>
      <c r="L43" s="2153"/>
      <c r="M43" s="2153"/>
      <c r="N43" s="2153"/>
      <c r="O43" s="2153"/>
      <c r="P43" s="2153"/>
      <c r="Q43" s="2153"/>
      <c r="R43" s="2153"/>
      <c r="S43" s="2153"/>
      <c r="T43" s="2153"/>
      <c r="U43" s="528"/>
      <c r="V43" s="201"/>
      <c r="W43" s="201"/>
      <c r="X43" s="201"/>
      <c r="Y43" s="201"/>
      <c r="Z43" s="201"/>
      <c r="AA43" s="201"/>
      <c r="AB43" s="201"/>
      <c r="AC43" s="201"/>
      <c r="AD43" s="201"/>
      <c r="AE43" s="201"/>
      <c r="AF43" s="201"/>
      <c r="AG43" s="201"/>
      <c r="AH43" s="201"/>
      <c r="AI43" s="201"/>
    </row>
    <row r="44" spans="1:35" ht="15.75" customHeight="1">
      <c r="A44" s="201"/>
      <c r="B44" s="528"/>
      <c r="C44" s="539"/>
      <c r="D44" s="550"/>
      <c r="E44" s="550"/>
      <c r="F44" s="550"/>
      <c r="G44" s="550"/>
      <c r="H44" s="550"/>
      <c r="I44" s="550"/>
      <c r="J44" s="550"/>
      <c r="K44" s="550"/>
      <c r="L44" s="550"/>
      <c r="M44" s="550"/>
      <c r="N44" s="550"/>
      <c r="O44" s="550"/>
      <c r="P44" s="550"/>
      <c r="Q44" s="550"/>
      <c r="R44" s="550"/>
      <c r="S44" s="550"/>
      <c r="T44" s="550"/>
      <c r="U44" s="528"/>
      <c r="V44" s="201"/>
      <c r="W44" s="201"/>
      <c r="X44" s="201"/>
      <c r="Y44" s="201"/>
      <c r="Z44" s="201"/>
      <c r="AA44" s="201"/>
      <c r="AB44" s="201"/>
      <c r="AC44" s="201"/>
      <c r="AD44" s="201"/>
      <c r="AE44" s="201"/>
      <c r="AF44" s="201"/>
      <c r="AG44" s="201"/>
      <c r="AH44" s="201"/>
      <c r="AI44" s="201"/>
    </row>
    <row r="45" spans="1:35" ht="15.75" customHeight="1">
      <c r="A45" s="201"/>
      <c r="B45" s="528"/>
      <c r="C45" s="539"/>
      <c r="D45" s="550"/>
      <c r="E45" s="550"/>
      <c r="F45" s="550"/>
      <c r="G45" s="550"/>
      <c r="H45" s="550"/>
      <c r="I45" s="550"/>
      <c r="J45" s="550"/>
      <c r="K45" s="550"/>
      <c r="L45" s="550"/>
      <c r="M45" s="550"/>
      <c r="N45" s="550"/>
      <c r="O45" s="550"/>
      <c r="P45" s="550"/>
      <c r="Q45" s="550"/>
      <c r="R45" s="550"/>
      <c r="S45" s="550"/>
      <c r="T45" s="550"/>
      <c r="U45" s="528"/>
      <c r="V45" s="201"/>
      <c r="W45" s="201"/>
      <c r="X45" s="201"/>
      <c r="Y45" s="201"/>
      <c r="Z45" s="201"/>
      <c r="AA45" s="201"/>
      <c r="AB45" s="201"/>
      <c r="AC45" s="201"/>
      <c r="AD45" s="201"/>
      <c r="AE45" s="201"/>
      <c r="AF45" s="201"/>
      <c r="AG45" s="201"/>
      <c r="AH45" s="201"/>
      <c r="AI45" s="201"/>
    </row>
    <row r="46" spans="1:35" ht="22.5" customHeight="1">
      <c r="A46" s="201"/>
      <c r="B46" s="528"/>
      <c r="C46" s="540" t="s">
        <v>515</v>
      </c>
      <c r="D46" s="1275" t="s">
        <v>994</v>
      </c>
      <c r="E46" s="1275"/>
      <c r="F46" s="1275"/>
      <c r="G46" s="1275"/>
      <c r="H46" s="1275"/>
      <c r="I46" s="1275"/>
      <c r="J46" s="1275"/>
      <c r="K46" s="1275"/>
      <c r="L46" s="1275"/>
      <c r="M46" s="1275"/>
      <c r="N46" s="1275"/>
      <c r="O46" s="1275"/>
      <c r="P46" s="1275"/>
      <c r="Q46" s="1275"/>
      <c r="R46" s="1275"/>
      <c r="S46" s="1275"/>
      <c r="T46" s="1275"/>
      <c r="U46" s="528"/>
      <c r="V46" s="201"/>
      <c r="W46" s="201"/>
      <c r="X46" s="201"/>
      <c r="Y46" s="201"/>
      <c r="Z46" s="201"/>
      <c r="AA46" s="201"/>
      <c r="AB46" s="201"/>
      <c r="AC46" s="201"/>
      <c r="AD46" s="201"/>
      <c r="AE46" s="201"/>
      <c r="AF46" s="201"/>
      <c r="AG46" s="201"/>
      <c r="AH46" s="201"/>
      <c r="AI46" s="201"/>
    </row>
    <row r="47" spans="1:35" ht="22.5" customHeight="1">
      <c r="A47" s="201"/>
      <c r="B47" s="528"/>
      <c r="C47" s="539"/>
      <c r="D47" s="2127"/>
      <c r="E47" s="2127"/>
      <c r="F47" s="2127"/>
      <c r="G47" s="2127"/>
      <c r="H47" s="2127"/>
      <c r="I47" s="2127"/>
      <c r="J47" s="2127"/>
      <c r="K47" s="2127"/>
      <c r="L47" s="2127"/>
      <c r="M47" s="2127"/>
      <c r="N47" s="2127"/>
      <c r="O47" s="2127"/>
      <c r="P47" s="2127"/>
      <c r="Q47" s="2127"/>
      <c r="R47" s="2127"/>
      <c r="S47" s="2127"/>
      <c r="T47" s="2127"/>
      <c r="U47" s="528"/>
      <c r="V47" s="201"/>
      <c r="W47" s="201"/>
      <c r="X47" s="201"/>
      <c r="Y47" s="201"/>
      <c r="Z47" s="201"/>
      <c r="AA47" s="201"/>
      <c r="AB47" s="201"/>
      <c r="AC47" s="201"/>
      <c r="AD47" s="201"/>
      <c r="AE47" s="201"/>
      <c r="AF47" s="201"/>
      <c r="AG47" s="201"/>
      <c r="AH47" s="201"/>
      <c r="AI47" s="201"/>
    </row>
    <row r="48" spans="1:35" ht="22.5" customHeight="1">
      <c r="A48" s="201"/>
      <c r="B48" s="528"/>
      <c r="C48" s="539"/>
      <c r="D48" s="2127"/>
      <c r="E48" s="2127"/>
      <c r="F48" s="2127"/>
      <c r="G48" s="2127"/>
      <c r="H48" s="2127"/>
      <c r="I48" s="2127"/>
      <c r="J48" s="2127"/>
      <c r="K48" s="2127"/>
      <c r="L48" s="2127"/>
      <c r="M48" s="2127"/>
      <c r="N48" s="2127"/>
      <c r="O48" s="2127"/>
      <c r="P48" s="2127"/>
      <c r="Q48" s="2127"/>
      <c r="R48" s="2127"/>
      <c r="S48" s="2127"/>
      <c r="T48" s="2127"/>
      <c r="U48" s="528"/>
      <c r="V48" s="201"/>
      <c r="W48" s="201"/>
      <c r="X48" s="201"/>
      <c r="Y48" s="201"/>
      <c r="Z48" s="201"/>
      <c r="AA48" s="201"/>
      <c r="AB48" s="201"/>
      <c r="AC48" s="201"/>
      <c r="AD48" s="201"/>
      <c r="AE48" s="201"/>
      <c r="AF48" s="201"/>
      <c r="AG48" s="201"/>
      <c r="AH48" s="201"/>
      <c r="AI48" s="201"/>
    </row>
    <row r="49" spans="1:35" ht="22.5" customHeight="1">
      <c r="A49" s="201"/>
      <c r="B49" s="502"/>
      <c r="C49" s="541"/>
      <c r="D49" s="2127"/>
      <c r="E49" s="2127"/>
      <c r="F49" s="2127"/>
      <c r="G49" s="2127"/>
      <c r="H49" s="2127"/>
      <c r="I49" s="2127"/>
      <c r="J49" s="2127"/>
      <c r="K49" s="2127"/>
      <c r="L49" s="2127"/>
      <c r="M49" s="2127"/>
      <c r="N49" s="2127"/>
      <c r="O49" s="2127"/>
      <c r="P49" s="2127"/>
      <c r="Q49" s="2127"/>
      <c r="R49" s="2127"/>
      <c r="S49" s="2127"/>
      <c r="T49" s="2127"/>
      <c r="U49" s="502"/>
      <c r="V49" s="201"/>
      <c r="W49" s="201"/>
      <c r="X49" s="201"/>
      <c r="Y49" s="201"/>
      <c r="Z49" s="201"/>
      <c r="AA49" s="201"/>
      <c r="AB49" s="201"/>
      <c r="AC49" s="201"/>
      <c r="AD49" s="201"/>
      <c r="AE49" s="201"/>
      <c r="AF49" s="201"/>
      <c r="AG49" s="201"/>
      <c r="AH49" s="201"/>
      <c r="AI49" s="201"/>
    </row>
    <row r="50" spans="1:35" ht="22.5" customHeight="1">
      <c r="A50" s="201"/>
      <c r="B50" s="502"/>
      <c r="C50" s="541"/>
      <c r="D50" s="2127"/>
      <c r="E50" s="2127"/>
      <c r="F50" s="2127"/>
      <c r="G50" s="2127"/>
      <c r="H50" s="2127"/>
      <c r="I50" s="2127"/>
      <c r="J50" s="2127"/>
      <c r="K50" s="2127"/>
      <c r="L50" s="2127"/>
      <c r="M50" s="2127"/>
      <c r="N50" s="2127"/>
      <c r="O50" s="2127"/>
      <c r="P50" s="2127"/>
      <c r="Q50" s="2127"/>
      <c r="R50" s="2127"/>
      <c r="S50" s="2127"/>
      <c r="T50" s="2127"/>
      <c r="U50" s="502"/>
      <c r="V50" s="201"/>
      <c r="W50" s="201"/>
      <c r="X50" s="201"/>
      <c r="Y50" s="201"/>
      <c r="Z50" s="201"/>
      <c r="AA50" s="201"/>
      <c r="AB50" s="201"/>
      <c r="AC50" s="201"/>
      <c r="AD50" s="201"/>
      <c r="AE50" s="201"/>
      <c r="AF50" s="201"/>
      <c r="AG50" s="201"/>
      <c r="AH50" s="201"/>
      <c r="AI50" s="201"/>
    </row>
    <row r="51" spans="1:35" ht="22.5" customHeight="1">
      <c r="A51" s="201"/>
      <c r="B51" s="528"/>
      <c r="C51" s="539"/>
      <c r="D51" s="2127"/>
      <c r="E51" s="2127"/>
      <c r="F51" s="2127"/>
      <c r="G51" s="2127"/>
      <c r="H51" s="2127"/>
      <c r="I51" s="2127"/>
      <c r="J51" s="2127"/>
      <c r="K51" s="2127"/>
      <c r="L51" s="2127"/>
      <c r="M51" s="2127"/>
      <c r="N51" s="2127"/>
      <c r="O51" s="2127"/>
      <c r="P51" s="2127"/>
      <c r="Q51" s="2127"/>
      <c r="R51" s="2127"/>
      <c r="S51" s="2127"/>
      <c r="T51" s="2127"/>
      <c r="U51" s="528"/>
      <c r="V51" s="201"/>
      <c r="W51" s="201"/>
      <c r="X51" s="201"/>
      <c r="Y51" s="201"/>
      <c r="Z51" s="201"/>
      <c r="AA51" s="201"/>
      <c r="AB51" s="201"/>
      <c r="AC51" s="201"/>
      <c r="AD51" s="201"/>
      <c r="AE51" s="201"/>
      <c r="AF51" s="201"/>
      <c r="AG51" s="201"/>
      <c r="AH51" s="201"/>
      <c r="AI51" s="201"/>
    </row>
    <row r="52" spans="1:35" ht="22.5" customHeight="1">
      <c r="A52" s="201"/>
      <c r="B52" s="528"/>
      <c r="C52" s="539"/>
      <c r="D52" s="2127"/>
      <c r="E52" s="2127"/>
      <c r="F52" s="2127"/>
      <c r="G52" s="2127"/>
      <c r="H52" s="2127"/>
      <c r="I52" s="2127"/>
      <c r="J52" s="2127"/>
      <c r="K52" s="2127"/>
      <c r="L52" s="2127"/>
      <c r="M52" s="2127"/>
      <c r="N52" s="2127"/>
      <c r="O52" s="2127"/>
      <c r="P52" s="2127"/>
      <c r="Q52" s="2127"/>
      <c r="R52" s="2127"/>
      <c r="S52" s="2127"/>
      <c r="T52" s="2127"/>
      <c r="U52" s="528"/>
      <c r="V52" s="201"/>
      <c r="W52" s="201"/>
      <c r="X52" s="201"/>
      <c r="Y52" s="201"/>
      <c r="Z52" s="201"/>
      <c r="AA52" s="201"/>
      <c r="AB52" s="201"/>
      <c r="AC52" s="201"/>
      <c r="AD52" s="201"/>
      <c r="AE52" s="201"/>
      <c r="AF52" s="201"/>
      <c r="AG52" s="201"/>
      <c r="AH52" s="201"/>
      <c r="AI52" s="201"/>
    </row>
    <row r="53" spans="1:35" ht="22.5" customHeight="1">
      <c r="A53" s="201"/>
      <c r="B53" s="528"/>
      <c r="C53" s="539"/>
      <c r="D53" s="2127"/>
      <c r="E53" s="2127"/>
      <c r="F53" s="2127"/>
      <c r="G53" s="2127"/>
      <c r="H53" s="2127"/>
      <c r="I53" s="2127"/>
      <c r="J53" s="2127"/>
      <c r="K53" s="2127"/>
      <c r="L53" s="2127"/>
      <c r="M53" s="2127"/>
      <c r="N53" s="2127"/>
      <c r="O53" s="2127"/>
      <c r="P53" s="2127"/>
      <c r="Q53" s="2127"/>
      <c r="R53" s="2127"/>
      <c r="S53" s="2127"/>
      <c r="T53" s="2127"/>
      <c r="U53" s="528"/>
      <c r="V53" s="201"/>
      <c r="W53" s="201"/>
      <c r="X53" s="201"/>
      <c r="Y53" s="201"/>
      <c r="Z53" s="201"/>
      <c r="AA53" s="201"/>
      <c r="AB53" s="201"/>
      <c r="AC53" s="201"/>
      <c r="AD53" s="201"/>
      <c r="AE53" s="201"/>
      <c r="AF53" s="201"/>
      <c r="AG53" s="201"/>
      <c r="AH53" s="201"/>
      <c r="AI53" s="201"/>
    </row>
    <row r="54" spans="1:35" ht="22.5" customHeight="1">
      <c r="A54" s="201"/>
      <c r="B54" s="528"/>
      <c r="C54" s="539"/>
      <c r="D54" s="2127"/>
      <c r="E54" s="2127"/>
      <c r="F54" s="2127"/>
      <c r="G54" s="2127"/>
      <c r="H54" s="2127"/>
      <c r="I54" s="2127"/>
      <c r="J54" s="2127"/>
      <c r="K54" s="2127"/>
      <c r="L54" s="2127"/>
      <c r="M54" s="2127"/>
      <c r="N54" s="2127"/>
      <c r="O54" s="2127"/>
      <c r="P54" s="2127"/>
      <c r="Q54" s="2127"/>
      <c r="R54" s="2127"/>
      <c r="S54" s="2127"/>
      <c r="T54" s="2127"/>
      <c r="U54" s="528"/>
      <c r="V54" s="201"/>
      <c r="W54" s="201"/>
      <c r="X54" s="201"/>
      <c r="Y54" s="201"/>
      <c r="Z54" s="201"/>
      <c r="AA54" s="201"/>
      <c r="AB54" s="201"/>
      <c r="AC54" s="201"/>
      <c r="AD54" s="201"/>
      <c r="AE54" s="201"/>
      <c r="AF54" s="201"/>
      <c r="AG54" s="201"/>
      <c r="AH54" s="201"/>
      <c r="AI54" s="201"/>
    </row>
    <row r="55" spans="1:35" ht="22.5" customHeight="1">
      <c r="A55" s="201"/>
      <c r="B55" s="528"/>
      <c r="C55" s="539"/>
      <c r="D55" s="2127"/>
      <c r="E55" s="2127"/>
      <c r="F55" s="2127"/>
      <c r="G55" s="2127"/>
      <c r="H55" s="2127"/>
      <c r="I55" s="2127"/>
      <c r="J55" s="2127"/>
      <c r="K55" s="2127"/>
      <c r="L55" s="2127"/>
      <c r="M55" s="2127"/>
      <c r="N55" s="2127"/>
      <c r="O55" s="2127"/>
      <c r="P55" s="2127"/>
      <c r="Q55" s="2127"/>
      <c r="R55" s="2127"/>
      <c r="S55" s="2127"/>
      <c r="T55" s="2127"/>
      <c r="U55" s="528"/>
      <c r="V55" s="201"/>
      <c r="W55" s="201"/>
      <c r="X55" s="201"/>
      <c r="Y55" s="201"/>
      <c r="Z55" s="201"/>
      <c r="AA55" s="201"/>
      <c r="AB55" s="201"/>
      <c r="AC55" s="201"/>
      <c r="AD55" s="201"/>
      <c r="AE55" s="201"/>
      <c r="AF55" s="201"/>
      <c r="AG55" s="201"/>
      <c r="AH55" s="201"/>
      <c r="AI55" s="201"/>
    </row>
    <row r="56" spans="1:35" ht="22.5" customHeight="1">
      <c r="A56" s="201"/>
      <c r="B56" s="528"/>
      <c r="C56" s="540" t="s">
        <v>27</v>
      </c>
      <c r="D56" s="2128" t="s">
        <v>280</v>
      </c>
      <c r="E56" s="2128"/>
      <c r="F56" s="2128"/>
      <c r="G56" s="2128"/>
      <c r="H56" s="2128"/>
      <c r="I56" s="2128"/>
      <c r="J56" s="2128"/>
      <c r="K56" s="2128"/>
      <c r="L56" s="2128"/>
      <c r="M56" s="2128"/>
      <c r="N56" s="2128"/>
      <c r="O56" s="2128"/>
      <c r="P56" s="2128"/>
      <c r="Q56" s="2128"/>
      <c r="R56" s="550"/>
      <c r="S56" s="550"/>
      <c r="T56" s="550"/>
      <c r="U56" s="528"/>
      <c r="V56" s="201"/>
      <c r="W56" s="201"/>
      <c r="X56" s="201"/>
      <c r="Y56" s="201"/>
      <c r="Z56" s="201"/>
      <c r="AA56" s="201"/>
      <c r="AB56" s="201"/>
      <c r="AC56" s="201"/>
      <c r="AD56" s="201"/>
      <c r="AE56" s="201"/>
      <c r="AF56" s="201"/>
      <c r="AG56" s="201"/>
      <c r="AH56" s="201"/>
      <c r="AI56" s="201"/>
    </row>
    <row r="57" spans="1:35" ht="22.5" customHeight="1">
      <c r="A57" s="201"/>
      <c r="B57" s="528"/>
      <c r="C57" s="539"/>
      <c r="D57" s="2127"/>
      <c r="E57" s="2127"/>
      <c r="F57" s="2127"/>
      <c r="G57" s="2127"/>
      <c r="H57" s="2127"/>
      <c r="I57" s="2127"/>
      <c r="J57" s="2127"/>
      <c r="K57" s="2127"/>
      <c r="L57" s="2127"/>
      <c r="M57" s="2127"/>
      <c r="N57" s="2127"/>
      <c r="O57" s="2127"/>
      <c r="P57" s="2127"/>
      <c r="Q57" s="2127"/>
      <c r="R57" s="2127"/>
      <c r="S57" s="2127"/>
      <c r="T57" s="2127"/>
      <c r="U57" s="528"/>
      <c r="V57" s="201"/>
      <c r="W57" s="201"/>
      <c r="X57" s="201"/>
      <c r="Y57" s="201"/>
      <c r="Z57" s="201"/>
      <c r="AA57" s="201"/>
      <c r="AB57" s="201"/>
      <c r="AC57" s="201"/>
      <c r="AD57" s="201"/>
      <c r="AE57" s="201"/>
      <c r="AF57" s="201"/>
      <c r="AG57" s="201"/>
      <c r="AH57" s="201"/>
      <c r="AI57" s="201"/>
    </row>
    <row r="58" spans="1:35" ht="22.5" customHeight="1">
      <c r="A58" s="201"/>
      <c r="B58" s="528"/>
      <c r="C58" s="539"/>
      <c r="D58" s="2127"/>
      <c r="E58" s="2127"/>
      <c r="F58" s="2127"/>
      <c r="G58" s="2127"/>
      <c r="H58" s="2127"/>
      <c r="I58" s="2127"/>
      <c r="J58" s="2127"/>
      <c r="K58" s="2127"/>
      <c r="L58" s="2127"/>
      <c r="M58" s="2127"/>
      <c r="N58" s="2127"/>
      <c r="O58" s="2127"/>
      <c r="P58" s="2127"/>
      <c r="Q58" s="2127"/>
      <c r="R58" s="2127"/>
      <c r="S58" s="2127"/>
      <c r="T58" s="2127"/>
      <c r="U58" s="528"/>
      <c r="V58" s="201"/>
      <c r="W58" s="201"/>
      <c r="X58" s="201"/>
      <c r="Y58" s="201"/>
      <c r="Z58" s="201"/>
      <c r="AA58" s="201"/>
      <c r="AB58" s="201"/>
      <c r="AC58" s="201"/>
      <c r="AD58" s="201"/>
      <c r="AE58" s="201"/>
      <c r="AF58" s="201"/>
      <c r="AG58" s="201"/>
      <c r="AH58" s="201"/>
      <c r="AI58" s="201"/>
    </row>
    <row r="59" spans="1:35" ht="22.5" customHeight="1">
      <c r="A59" s="201"/>
      <c r="B59" s="502"/>
      <c r="C59" s="541"/>
      <c r="D59" s="2127"/>
      <c r="E59" s="2127"/>
      <c r="F59" s="2127"/>
      <c r="G59" s="2127"/>
      <c r="H59" s="2127"/>
      <c r="I59" s="2127"/>
      <c r="J59" s="2127"/>
      <c r="K59" s="2127"/>
      <c r="L59" s="2127"/>
      <c r="M59" s="2127"/>
      <c r="N59" s="2127"/>
      <c r="O59" s="2127"/>
      <c r="P59" s="2127"/>
      <c r="Q59" s="2127"/>
      <c r="R59" s="2127"/>
      <c r="S59" s="2127"/>
      <c r="T59" s="2127"/>
      <c r="U59" s="502"/>
      <c r="V59" s="201"/>
      <c r="W59" s="201"/>
      <c r="X59" s="201"/>
      <c r="Y59" s="201"/>
      <c r="Z59" s="201"/>
      <c r="AA59" s="201"/>
      <c r="AB59" s="201"/>
      <c r="AC59" s="201"/>
      <c r="AD59" s="201"/>
      <c r="AE59" s="201"/>
      <c r="AF59" s="201"/>
      <c r="AG59" s="201"/>
      <c r="AH59" s="201"/>
      <c r="AI59" s="201"/>
    </row>
    <row r="60" spans="1:35" ht="22.5" customHeight="1">
      <c r="A60" s="201"/>
      <c r="B60" s="502"/>
      <c r="C60" s="541"/>
      <c r="D60" s="2127"/>
      <c r="E60" s="2127"/>
      <c r="F60" s="2127"/>
      <c r="G60" s="2127"/>
      <c r="H60" s="2127"/>
      <c r="I60" s="2127"/>
      <c r="J60" s="2127"/>
      <c r="K60" s="2127"/>
      <c r="L60" s="2127"/>
      <c r="M60" s="2127"/>
      <c r="N60" s="2127"/>
      <c r="O60" s="2127"/>
      <c r="P60" s="2127"/>
      <c r="Q60" s="2127"/>
      <c r="R60" s="2127"/>
      <c r="S60" s="2127"/>
      <c r="T60" s="2127"/>
      <c r="U60" s="502"/>
      <c r="V60" s="201"/>
      <c r="W60" s="201"/>
      <c r="X60" s="201"/>
      <c r="Y60" s="201"/>
      <c r="Z60" s="201"/>
      <c r="AA60" s="201"/>
      <c r="AB60" s="201"/>
      <c r="AC60" s="201"/>
      <c r="AD60" s="201"/>
      <c r="AE60" s="201"/>
      <c r="AF60" s="201"/>
      <c r="AG60" s="201"/>
      <c r="AH60" s="201"/>
      <c r="AI60" s="201"/>
    </row>
    <row r="61" spans="1:35" ht="22.5" customHeight="1">
      <c r="A61" s="201"/>
      <c r="B61" s="528"/>
      <c r="C61" s="539"/>
      <c r="D61" s="2127"/>
      <c r="E61" s="2127"/>
      <c r="F61" s="2127"/>
      <c r="G61" s="2127"/>
      <c r="H61" s="2127"/>
      <c r="I61" s="2127"/>
      <c r="J61" s="2127"/>
      <c r="K61" s="2127"/>
      <c r="L61" s="2127"/>
      <c r="M61" s="2127"/>
      <c r="N61" s="2127"/>
      <c r="O61" s="2127"/>
      <c r="P61" s="2127"/>
      <c r="Q61" s="2127"/>
      <c r="R61" s="2127"/>
      <c r="S61" s="2127"/>
      <c r="T61" s="2127"/>
      <c r="U61" s="528"/>
      <c r="V61" s="201"/>
      <c r="W61" s="201"/>
      <c r="X61" s="201"/>
      <c r="Y61" s="201"/>
      <c r="Z61" s="201"/>
      <c r="AA61" s="201"/>
      <c r="AB61" s="201"/>
      <c r="AC61" s="201"/>
      <c r="AD61" s="201"/>
      <c r="AE61" s="201"/>
      <c r="AF61" s="201"/>
      <c r="AG61" s="201"/>
      <c r="AH61" s="201"/>
      <c r="AI61" s="201"/>
    </row>
    <row r="62" spans="1:35" ht="22.5" customHeight="1">
      <c r="A62" s="201"/>
      <c r="B62" s="528"/>
      <c r="C62" s="539"/>
      <c r="D62" s="2127"/>
      <c r="E62" s="2127"/>
      <c r="F62" s="2127"/>
      <c r="G62" s="2127"/>
      <c r="H62" s="2127"/>
      <c r="I62" s="2127"/>
      <c r="J62" s="2127"/>
      <c r="K62" s="2127"/>
      <c r="L62" s="2127"/>
      <c r="M62" s="2127"/>
      <c r="N62" s="2127"/>
      <c r="O62" s="2127"/>
      <c r="P62" s="2127"/>
      <c r="Q62" s="2127"/>
      <c r="R62" s="2127"/>
      <c r="S62" s="2127"/>
      <c r="T62" s="2127"/>
      <c r="U62" s="528"/>
      <c r="V62" s="201"/>
      <c r="W62" s="201"/>
      <c r="X62" s="201"/>
      <c r="Y62" s="201"/>
      <c r="Z62" s="201"/>
      <c r="AA62" s="201"/>
      <c r="AB62" s="201"/>
      <c r="AC62" s="201"/>
      <c r="AD62" s="201"/>
      <c r="AE62" s="201"/>
      <c r="AF62" s="201"/>
      <c r="AG62" s="201"/>
      <c r="AH62" s="201"/>
      <c r="AI62" s="201"/>
    </row>
    <row r="63" spans="1:35" ht="22.5" customHeight="1">
      <c r="A63" s="201"/>
      <c r="B63" s="528"/>
      <c r="C63" s="539"/>
      <c r="D63" s="2127"/>
      <c r="E63" s="2127"/>
      <c r="F63" s="2127"/>
      <c r="G63" s="2127"/>
      <c r="H63" s="2127"/>
      <c r="I63" s="2127"/>
      <c r="J63" s="2127"/>
      <c r="K63" s="2127"/>
      <c r="L63" s="2127"/>
      <c r="M63" s="2127"/>
      <c r="N63" s="2127"/>
      <c r="O63" s="2127"/>
      <c r="P63" s="2127"/>
      <c r="Q63" s="2127"/>
      <c r="R63" s="2127"/>
      <c r="S63" s="2127"/>
      <c r="T63" s="2127"/>
      <c r="U63" s="528"/>
      <c r="V63" s="201"/>
      <c r="W63" s="201"/>
      <c r="X63" s="201"/>
      <c r="Y63" s="201"/>
      <c r="Z63" s="201"/>
      <c r="AA63" s="201"/>
      <c r="AB63" s="201"/>
      <c r="AC63" s="201"/>
      <c r="AD63" s="201"/>
      <c r="AE63" s="201"/>
      <c r="AF63" s="201"/>
      <c r="AG63" s="201"/>
      <c r="AH63" s="201"/>
      <c r="AI63" s="201"/>
    </row>
    <row r="64" spans="1:35" ht="22.5" customHeight="1">
      <c r="A64" s="201"/>
      <c r="B64" s="528"/>
      <c r="C64" s="539"/>
      <c r="D64" s="2127"/>
      <c r="E64" s="2127"/>
      <c r="F64" s="2127"/>
      <c r="G64" s="2127"/>
      <c r="H64" s="2127"/>
      <c r="I64" s="2127"/>
      <c r="J64" s="2127"/>
      <c r="K64" s="2127"/>
      <c r="L64" s="2127"/>
      <c r="M64" s="2127"/>
      <c r="N64" s="2127"/>
      <c r="O64" s="2127"/>
      <c r="P64" s="2127"/>
      <c r="Q64" s="2127"/>
      <c r="R64" s="2127"/>
      <c r="S64" s="2127"/>
      <c r="T64" s="2127"/>
      <c r="U64" s="528"/>
      <c r="V64" s="201"/>
      <c r="W64" s="201"/>
      <c r="X64" s="201"/>
      <c r="Y64" s="201"/>
      <c r="Z64" s="201"/>
      <c r="AA64" s="201"/>
      <c r="AB64" s="201"/>
      <c r="AC64" s="201"/>
      <c r="AD64" s="201"/>
      <c r="AE64" s="201"/>
      <c r="AF64" s="201"/>
      <c r="AG64" s="201"/>
      <c r="AH64" s="201"/>
      <c r="AI64" s="201"/>
    </row>
    <row r="65" spans="1:35" ht="22.5" customHeight="1">
      <c r="A65" s="201"/>
      <c r="B65" s="528"/>
      <c r="C65" s="540" t="s">
        <v>26</v>
      </c>
      <c r="D65" s="2128" t="s">
        <v>117</v>
      </c>
      <c r="E65" s="2128"/>
      <c r="F65" s="2128"/>
      <c r="G65" s="2128"/>
      <c r="H65" s="2128"/>
      <c r="I65" s="2128"/>
      <c r="J65" s="2128"/>
      <c r="K65" s="2128"/>
      <c r="L65" s="2128"/>
      <c r="M65" s="2128"/>
      <c r="N65" s="2128"/>
      <c r="O65" s="2128"/>
      <c r="P65" s="2128"/>
      <c r="Q65" s="2128"/>
      <c r="R65" s="2128"/>
      <c r="S65" s="550"/>
      <c r="T65" s="550"/>
      <c r="U65" s="528"/>
      <c r="V65" s="201"/>
      <c r="W65" s="201"/>
      <c r="X65" s="201"/>
      <c r="Y65" s="201"/>
      <c r="Z65" s="201"/>
      <c r="AA65" s="201"/>
      <c r="AB65" s="201"/>
      <c r="AC65" s="201"/>
      <c r="AD65" s="201"/>
      <c r="AE65" s="201"/>
      <c r="AF65" s="201"/>
      <c r="AG65" s="201"/>
      <c r="AH65" s="201"/>
      <c r="AI65" s="201"/>
    </row>
    <row r="66" spans="1:35" ht="22.5" customHeight="1">
      <c r="A66" s="201"/>
      <c r="B66" s="528"/>
      <c r="C66" s="539"/>
      <c r="D66" s="2127"/>
      <c r="E66" s="2127"/>
      <c r="F66" s="2127"/>
      <c r="G66" s="2127"/>
      <c r="H66" s="2127"/>
      <c r="I66" s="2127"/>
      <c r="J66" s="2127"/>
      <c r="K66" s="2127"/>
      <c r="L66" s="2127"/>
      <c r="M66" s="2127"/>
      <c r="N66" s="2127"/>
      <c r="O66" s="2127"/>
      <c r="P66" s="2127"/>
      <c r="Q66" s="2127"/>
      <c r="R66" s="2127"/>
      <c r="S66" s="2127"/>
      <c r="T66" s="2127"/>
      <c r="U66" s="528"/>
      <c r="V66" s="201"/>
      <c r="W66" s="201"/>
      <c r="X66" s="201"/>
      <c r="Y66" s="201"/>
      <c r="Z66" s="201"/>
      <c r="AA66" s="201"/>
      <c r="AB66" s="201"/>
      <c r="AC66" s="201"/>
      <c r="AD66" s="201"/>
      <c r="AE66" s="201"/>
      <c r="AF66" s="201"/>
      <c r="AG66" s="201"/>
      <c r="AH66" s="201"/>
      <c r="AI66" s="201"/>
    </row>
    <row r="67" spans="1:35" ht="22.5" customHeight="1">
      <c r="A67" s="201"/>
      <c r="B67" s="528"/>
      <c r="C67" s="539"/>
      <c r="D67" s="2127"/>
      <c r="E67" s="2127"/>
      <c r="F67" s="2127"/>
      <c r="G67" s="2127"/>
      <c r="H67" s="2127"/>
      <c r="I67" s="2127"/>
      <c r="J67" s="2127"/>
      <c r="K67" s="2127"/>
      <c r="L67" s="2127"/>
      <c r="M67" s="2127"/>
      <c r="N67" s="2127"/>
      <c r="O67" s="2127"/>
      <c r="P67" s="2127"/>
      <c r="Q67" s="2127"/>
      <c r="R67" s="2127"/>
      <c r="S67" s="2127"/>
      <c r="T67" s="2127"/>
      <c r="U67" s="528"/>
      <c r="V67" s="201"/>
      <c r="W67" s="201"/>
      <c r="X67" s="201"/>
      <c r="Y67" s="201"/>
      <c r="Z67" s="201"/>
      <c r="AA67" s="201"/>
      <c r="AB67" s="201"/>
      <c r="AC67" s="201"/>
      <c r="AD67" s="201"/>
      <c r="AE67" s="201"/>
      <c r="AF67" s="201"/>
      <c r="AG67" s="201"/>
      <c r="AH67" s="201"/>
      <c r="AI67" s="201"/>
    </row>
    <row r="68" spans="1:35" ht="22.5" customHeight="1">
      <c r="A68" s="201"/>
      <c r="B68" s="528"/>
      <c r="C68" s="539"/>
      <c r="D68" s="2127"/>
      <c r="E68" s="2127"/>
      <c r="F68" s="2127"/>
      <c r="G68" s="2127"/>
      <c r="H68" s="2127"/>
      <c r="I68" s="2127"/>
      <c r="J68" s="2127"/>
      <c r="K68" s="2127"/>
      <c r="L68" s="2127"/>
      <c r="M68" s="2127"/>
      <c r="N68" s="2127"/>
      <c r="O68" s="2127"/>
      <c r="P68" s="2127"/>
      <c r="Q68" s="2127"/>
      <c r="R68" s="2127"/>
      <c r="S68" s="2127"/>
      <c r="T68" s="2127"/>
      <c r="U68" s="528"/>
      <c r="V68" s="201"/>
      <c r="W68" s="201"/>
      <c r="X68" s="201"/>
      <c r="Y68" s="201"/>
      <c r="Z68" s="201"/>
      <c r="AA68" s="201"/>
      <c r="AB68" s="201"/>
      <c r="AC68" s="201"/>
      <c r="AD68" s="201"/>
      <c r="AE68" s="201"/>
      <c r="AF68" s="201"/>
      <c r="AG68" s="201"/>
      <c r="AH68" s="201"/>
      <c r="AI68" s="201"/>
    </row>
    <row r="69" spans="1:35" ht="22.5" customHeight="1">
      <c r="A69" s="201"/>
      <c r="B69" s="528"/>
      <c r="C69" s="539"/>
      <c r="D69" s="2127"/>
      <c r="E69" s="2127"/>
      <c r="F69" s="2127"/>
      <c r="G69" s="2127"/>
      <c r="H69" s="2127"/>
      <c r="I69" s="2127"/>
      <c r="J69" s="2127"/>
      <c r="K69" s="2127"/>
      <c r="L69" s="2127"/>
      <c r="M69" s="2127"/>
      <c r="N69" s="2127"/>
      <c r="O69" s="2127"/>
      <c r="P69" s="2127"/>
      <c r="Q69" s="2127"/>
      <c r="R69" s="2127"/>
      <c r="S69" s="2127"/>
      <c r="T69" s="2127"/>
      <c r="U69" s="528"/>
      <c r="V69" s="201"/>
      <c r="W69" s="201"/>
      <c r="X69" s="201"/>
      <c r="Y69" s="201"/>
      <c r="Z69" s="201"/>
      <c r="AA69" s="201"/>
      <c r="AB69" s="201"/>
      <c r="AC69" s="201"/>
      <c r="AD69" s="201"/>
      <c r="AE69" s="201"/>
      <c r="AF69" s="201"/>
      <c r="AG69" s="201"/>
      <c r="AH69" s="201"/>
      <c r="AI69" s="201"/>
    </row>
    <row r="70" spans="1:35" ht="22.5" customHeight="1">
      <c r="A70" s="201"/>
      <c r="B70" s="528"/>
      <c r="C70" s="539"/>
      <c r="D70" s="2127"/>
      <c r="E70" s="2127"/>
      <c r="F70" s="2127"/>
      <c r="G70" s="2127"/>
      <c r="H70" s="2127"/>
      <c r="I70" s="2127"/>
      <c r="J70" s="2127"/>
      <c r="K70" s="2127"/>
      <c r="L70" s="2127"/>
      <c r="M70" s="2127"/>
      <c r="N70" s="2127"/>
      <c r="O70" s="2127"/>
      <c r="P70" s="2127"/>
      <c r="Q70" s="2127"/>
      <c r="R70" s="2127"/>
      <c r="S70" s="2127"/>
      <c r="T70" s="2127"/>
      <c r="U70" s="528"/>
      <c r="V70" s="201"/>
      <c r="W70" s="201"/>
      <c r="X70" s="201"/>
      <c r="Y70" s="201"/>
      <c r="Z70" s="201"/>
      <c r="AA70" s="201"/>
      <c r="AB70" s="201"/>
      <c r="AC70" s="201"/>
      <c r="AD70" s="201"/>
      <c r="AE70" s="201"/>
      <c r="AF70" s="201"/>
      <c r="AG70" s="201"/>
      <c r="AH70" s="201"/>
      <c r="AI70" s="201"/>
    </row>
    <row r="71" spans="1:35" ht="22.5" customHeight="1">
      <c r="A71" s="201"/>
      <c r="B71" s="528"/>
      <c r="C71" s="539"/>
      <c r="D71" s="2127"/>
      <c r="E71" s="2127"/>
      <c r="F71" s="2127"/>
      <c r="G71" s="2127"/>
      <c r="H71" s="2127"/>
      <c r="I71" s="2127"/>
      <c r="J71" s="2127"/>
      <c r="K71" s="2127"/>
      <c r="L71" s="2127"/>
      <c r="M71" s="2127"/>
      <c r="N71" s="2127"/>
      <c r="O71" s="2127"/>
      <c r="P71" s="2127"/>
      <c r="Q71" s="2127"/>
      <c r="R71" s="2127"/>
      <c r="S71" s="2127"/>
      <c r="T71" s="2127"/>
      <c r="U71" s="528"/>
      <c r="V71" s="201"/>
      <c r="W71" s="201"/>
      <c r="X71" s="201"/>
      <c r="Y71" s="201"/>
      <c r="Z71" s="201"/>
      <c r="AA71" s="201"/>
      <c r="AB71" s="201"/>
      <c r="AC71" s="201"/>
      <c r="AD71" s="201"/>
      <c r="AE71" s="201"/>
      <c r="AF71" s="201"/>
      <c r="AG71" s="201"/>
      <c r="AH71" s="201"/>
      <c r="AI71" s="201"/>
    </row>
    <row r="72" spans="1:35" ht="22.5" customHeight="1">
      <c r="A72" s="201"/>
      <c r="B72" s="528"/>
      <c r="C72" s="539"/>
      <c r="D72" s="2127"/>
      <c r="E72" s="2127"/>
      <c r="F72" s="2127"/>
      <c r="G72" s="2127"/>
      <c r="H72" s="2127"/>
      <c r="I72" s="2127"/>
      <c r="J72" s="2127"/>
      <c r="K72" s="2127"/>
      <c r="L72" s="2127"/>
      <c r="M72" s="2127"/>
      <c r="N72" s="2127"/>
      <c r="O72" s="2127"/>
      <c r="P72" s="2127"/>
      <c r="Q72" s="2127"/>
      <c r="R72" s="2127"/>
      <c r="S72" s="2127"/>
      <c r="T72" s="2127"/>
      <c r="U72" s="528"/>
      <c r="V72" s="201"/>
      <c r="W72" s="201"/>
      <c r="X72" s="201"/>
      <c r="Y72" s="201"/>
      <c r="Z72" s="201"/>
      <c r="AA72" s="201"/>
      <c r="AB72" s="201"/>
      <c r="AC72" s="201"/>
      <c r="AD72" s="201"/>
      <c r="AE72" s="201"/>
      <c r="AF72" s="201"/>
      <c r="AG72" s="201"/>
      <c r="AH72" s="201"/>
      <c r="AI72" s="201"/>
    </row>
    <row r="73" spans="1:35" ht="22.5" customHeight="1">
      <c r="A73" s="201"/>
      <c r="B73" s="528"/>
      <c r="C73" s="539"/>
      <c r="D73" s="2127"/>
      <c r="E73" s="2127"/>
      <c r="F73" s="2127"/>
      <c r="G73" s="2127"/>
      <c r="H73" s="2127"/>
      <c r="I73" s="2127"/>
      <c r="J73" s="2127"/>
      <c r="K73" s="2127"/>
      <c r="L73" s="2127"/>
      <c r="M73" s="2127"/>
      <c r="N73" s="2127"/>
      <c r="O73" s="2127"/>
      <c r="P73" s="2127"/>
      <c r="Q73" s="2127"/>
      <c r="R73" s="2127"/>
      <c r="S73" s="2127"/>
      <c r="T73" s="2127"/>
      <c r="U73" s="528"/>
      <c r="V73" s="201"/>
      <c r="W73" s="201"/>
      <c r="X73" s="201"/>
      <c r="Y73" s="201"/>
      <c r="Z73" s="201"/>
      <c r="AA73" s="201"/>
      <c r="AB73" s="201"/>
      <c r="AC73" s="201"/>
      <c r="AD73" s="201"/>
      <c r="AE73" s="201"/>
      <c r="AF73" s="201"/>
      <c r="AG73" s="201"/>
      <c r="AH73" s="201"/>
      <c r="AI73" s="201"/>
    </row>
    <row r="74" spans="1:35" ht="22.5" customHeight="1">
      <c r="A74" s="201"/>
      <c r="B74" s="528"/>
      <c r="C74" s="539"/>
      <c r="D74" s="2127"/>
      <c r="E74" s="2127"/>
      <c r="F74" s="2127"/>
      <c r="G74" s="2127"/>
      <c r="H74" s="2127"/>
      <c r="I74" s="2127"/>
      <c r="J74" s="2127"/>
      <c r="K74" s="2127"/>
      <c r="L74" s="2127"/>
      <c r="M74" s="2127"/>
      <c r="N74" s="2127"/>
      <c r="O74" s="2127"/>
      <c r="P74" s="2127"/>
      <c r="Q74" s="2127"/>
      <c r="R74" s="2127"/>
      <c r="S74" s="2127"/>
      <c r="T74" s="2127"/>
      <c r="U74" s="528"/>
      <c r="V74" s="201"/>
      <c r="W74" s="201"/>
      <c r="X74" s="201"/>
      <c r="Y74" s="201"/>
      <c r="Z74" s="201"/>
      <c r="AA74" s="201"/>
      <c r="AB74" s="201"/>
      <c r="AC74" s="201"/>
      <c r="AD74" s="201"/>
      <c r="AE74" s="201"/>
      <c r="AF74" s="201"/>
      <c r="AG74" s="201"/>
      <c r="AH74" s="201"/>
      <c r="AI74" s="201"/>
    </row>
    <row r="75" spans="1:35" ht="22.5" customHeight="1">
      <c r="A75" s="201"/>
      <c r="B75" s="528"/>
      <c r="C75" s="539"/>
      <c r="D75" s="550"/>
      <c r="E75" s="550"/>
      <c r="F75" s="550"/>
      <c r="G75" s="550"/>
      <c r="H75" s="550"/>
      <c r="I75" s="550"/>
      <c r="J75" s="550"/>
      <c r="K75" s="550"/>
      <c r="L75" s="550"/>
      <c r="M75" s="550"/>
      <c r="N75" s="550"/>
      <c r="O75" s="550"/>
      <c r="P75" s="550"/>
      <c r="Q75" s="550"/>
      <c r="R75" s="550"/>
      <c r="S75" s="550"/>
      <c r="T75" s="550"/>
      <c r="U75" s="528"/>
      <c r="V75" s="201"/>
      <c r="W75" s="201"/>
      <c r="X75" s="201"/>
      <c r="Y75" s="201"/>
      <c r="Z75" s="201"/>
      <c r="AA75" s="201"/>
      <c r="AB75" s="201"/>
      <c r="AC75" s="201"/>
      <c r="AD75" s="201"/>
      <c r="AE75" s="201"/>
      <c r="AF75" s="201"/>
      <c r="AG75" s="201"/>
      <c r="AH75" s="201"/>
      <c r="AI75" s="201"/>
    </row>
    <row r="76" spans="1:35" ht="22.5" customHeight="1">
      <c r="A76" s="201"/>
      <c r="B76" s="528"/>
      <c r="C76" s="539"/>
      <c r="D76" s="550"/>
      <c r="E76" s="550"/>
      <c r="F76" s="550"/>
      <c r="G76" s="550"/>
      <c r="H76" s="550"/>
      <c r="I76" s="550"/>
      <c r="J76" s="550"/>
      <c r="K76" s="550"/>
      <c r="L76" s="550"/>
      <c r="M76" s="550"/>
      <c r="N76" s="550"/>
      <c r="O76" s="550"/>
      <c r="P76" s="550"/>
      <c r="Q76" s="550"/>
      <c r="R76" s="550"/>
      <c r="S76" s="550"/>
      <c r="T76" s="550"/>
      <c r="U76" s="528"/>
      <c r="V76" s="201"/>
      <c r="W76" s="201"/>
      <c r="X76" s="201"/>
      <c r="Y76" s="201"/>
      <c r="Z76" s="201"/>
      <c r="AA76" s="201"/>
      <c r="AB76" s="201"/>
      <c r="AC76" s="201"/>
      <c r="AD76" s="201"/>
      <c r="AE76" s="201"/>
      <c r="AF76" s="201"/>
      <c r="AG76" s="201"/>
      <c r="AH76" s="201"/>
      <c r="AI76" s="201"/>
    </row>
    <row r="77" spans="1:35" ht="22.5" customHeight="1">
      <c r="A77" s="201"/>
      <c r="B77" s="528"/>
      <c r="C77" s="540" t="s">
        <v>35</v>
      </c>
      <c r="D77" s="2128" t="s">
        <v>643</v>
      </c>
      <c r="E77" s="2128"/>
      <c r="F77" s="2128"/>
      <c r="G77" s="2128"/>
      <c r="H77" s="2128"/>
      <c r="I77" s="2128"/>
      <c r="J77" s="2128"/>
      <c r="K77" s="2128"/>
      <c r="L77" s="2128"/>
      <c r="M77" s="2128"/>
      <c r="N77" s="2128"/>
      <c r="O77" s="2128"/>
      <c r="P77" s="2128"/>
      <c r="Q77" s="550"/>
      <c r="R77" s="550"/>
      <c r="S77" s="550"/>
      <c r="T77" s="550"/>
      <c r="U77" s="528"/>
      <c r="V77" s="201"/>
      <c r="W77" s="201"/>
      <c r="X77" s="201"/>
      <c r="Y77" s="201"/>
      <c r="Z77" s="201"/>
      <c r="AA77" s="201"/>
      <c r="AB77" s="201"/>
      <c r="AC77" s="201"/>
      <c r="AD77" s="201"/>
      <c r="AE77" s="201"/>
      <c r="AF77" s="201"/>
      <c r="AG77" s="201"/>
      <c r="AH77" s="201"/>
      <c r="AI77" s="201"/>
    </row>
    <row r="78" spans="1:35" ht="22.5" customHeight="1">
      <c r="A78" s="201"/>
      <c r="B78" s="528"/>
      <c r="C78" s="539"/>
      <c r="D78" s="2127"/>
      <c r="E78" s="2127"/>
      <c r="F78" s="2127"/>
      <c r="G78" s="2127"/>
      <c r="H78" s="2127"/>
      <c r="I78" s="2127"/>
      <c r="J78" s="2127"/>
      <c r="K78" s="2127"/>
      <c r="L78" s="2127"/>
      <c r="M78" s="2127"/>
      <c r="N78" s="2127"/>
      <c r="O78" s="2127"/>
      <c r="P78" s="2127"/>
      <c r="Q78" s="2127"/>
      <c r="R78" s="2127"/>
      <c r="S78" s="2127"/>
      <c r="T78" s="2127"/>
      <c r="U78" s="528"/>
      <c r="V78" s="201"/>
      <c r="W78" s="201"/>
      <c r="X78" s="201"/>
      <c r="Y78" s="201"/>
      <c r="Z78" s="201"/>
      <c r="AA78" s="201"/>
      <c r="AB78" s="201"/>
      <c r="AC78" s="201"/>
      <c r="AD78" s="201"/>
      <c r="AE78" s="201"/>
      <c r="AF78" s="201"/>
      <c r="AG78" s="201"/>
      <c r="AH78" s="201"/>
      <c r="AI78" s="201"/>
    </row>
    <row r="79" spans="1:35" ht="22.5" customHeight="1">
      <c r="A79" s="201"/>
      <c r="B79" s="528"/>
      <c r="C79" s="539"/>
      <c r="D79" s="2127"/>
      <c r="E79" s="2127"/>
      <c r="F79" s="2127"/>
      <c r="G79" s="2127"/>
      <c r="H79" s="2127"/>
      <c r="I79" s="2127"/>
      <c r="J79" s="2127"/>
      <c r="K79" s="2127"/>
      <c r="L79" s="2127"/>
      <c r="M79" s="2127"/>
      <c r="N79" s="2127"/>
      <c r="O79" s="2127"/>
      <c r="P79" s="2127"/>
      <c r="Q79" s="2127"/>
      <c r="R79" s="2127"/>
      <c r="S79" s="2127"/>
      <c r="T79" s="2127"/>
      <c r="U79" s="528"/>
      <c r="V79" s="201"/>
      <c r="W79" s="201"/>
      <c r="X79" s="201"/>
      <c r="Y79" s="201"/>
      <c r="Z79" s="201"/>
      <c r="AA79" s="201"/>
      <c r="AB79" s="201"/>
      <c r="AC79" s="201"/>
      <c r="AD79" s="201"/>
      <c r="AE79" s="201"/>
      <c r="AF79" s="201"/>
      <c r="AG79" s="201"/>
      <c r="AH79" s="201"/>
      <c r="AI79" s="201"/>
    </row>
    <row r="80" spans="1:35" ht="22.5" customHeight="1">
      <c r="A80" s="201"/>
      <c r="B80" s="502"/>
      <c r="C80" s="541"/>
      <c r="D80" s="2127"/>
      <c r="E80" s="2127"/>
      <c r="F80" s="2127"/>
      <c r="G80" s="2127"/>
      <c r="H80" s="2127"/>
      <c r="I80" s="2127"/>
      <c r="J80" s="2127"/>
      <c r="K80" s="2127"/>
      <c r="L80" s="2127"/>
      <c r="M80" s="2127"/>
      <c r="N80" s="2127"/>
      <c r="O80" s="2127"/>
      <c r="P80" s="2127"/>
      <c r="Q80" s="2127"/>
      <c r="R80" s="2127"/>
      <c r="S80" s="2127"/>
      <c r="T80" s="2127"/>
      <c r="U80" s="502"/>
      <c r="V80" s="201"/>
      <c r="W80" s="201"/>
      <c r="X80" s="201"/>
      <c r="Y80" s="201"/>
      <c r="Z80" s="201"/>
      <c r="AA80" s="201"/>
      <c r="AB80" s="201"/>
      <c r="AC80" s="201"/>
      <c r="AD80" s="201"/>
      <c r="AE80" s="201"/>
      <c r="AF80" s="201"/>
      <c r="AG80" s="201"/>
      <c r="AH80" s="201"/>
      <c r="AI80" s="201"/>
    </row>
    <row r="81" spans="1:35" ht="22.5" customHeight="1">
      <c r="A81" s="201"/>
      <c r="B81" s="502"/>
      <c r="C81" s="541"/>
      <c r="D81" s="2127"/>
      <c r="E81" s="2127"/>
      <c r="F81" s="2127"/>
      <c r="G81" s="2127"/>
      <c r="H81" s="2127"/>
      <c r="I81" s="2127"/>
      <c r="J81" s="2127"/>
      <c r="K81" s="2127"/>
      <c r="L81" s="2127"/>
      <c r="M81" s="2127"/>
      <c r="N81" s="2127"/>
      <c r="O81" s="2127"/>
      <c r="P81" s="2127"/>
      <c r="Q81" s="2127"/>
      <c r="R81" s="2127"/>
      <c r="S81" s="2127"/>
      <c r="T81" s="2127"/>
      <c r="U81" s="502"/>
      <c r="V81" s="201"/>
      <c r="W81" s="201"/>
      <c r="X81" s="201"/>
      <c r="Y81" s="201"/>
      <c r="Z81" s="201"/>
      <c r="AA81" s="201"/>
      <c r="AB81" s="201"/>
      <c r="AC81" s="201"/>
      <c r="AD81" s="201"/>
      <c r="AE81" s="201"/>
      <c r="AF81" s="201"/>
      <c r="AG81" s="201"/>
      <c r="AH81" s="201"/>
      <c r="AI81" s="201"/>
    </row>
    <row r="82" spans="1:35" ht="22.5" customHeight="1">
      <c r="A82" s="201"/>
      <c r="B82" s="502"/>
      <c r="C82" s="541"/>
      <c r="D82" s="2127"/>
      <c r="E82" s="2127"/>
      <c r="F82" s="2127"/>
      <c r="G82" s="2127"/>
      <c r="H82" s="2127"/>
      <c r="I82" s="2127"/>
      <c r="J82" s="2127"/>
      <c r="K82" s="2127"/>
      <c r="L82" s="2127"/>
      <c r="M82" s="2127"/>
      <c r="N82" s="2127"/>
      <c r="O82" s="2127"/>
      <c r="P82" s="2127"/>
      <c r="Q82" s="2127"/>
      <c r="R82" s="2127"/>
      <c r="S82" s="2127"/>
      <c r="T82" s="2127"/>
      <c r="U82" s="502"/>
      <c r="V82" s="201"/>
      <c r="W82" s="201"/>
      <c r="X82" s="201"/>
      <c r="Y82" s="201"/>
      <c r="Z82" s="201"/>
      <c r="AA82" s="201"/>
      <c r="AB82" s="201"/>
      <c r="AC82" s="201"/>
      <c r="AD82" s="201"/>
      <c r="AE82" s="201"/>
      <c r="AF82" s="201"/>
      <c r="AG82" s="201"/>
      <c r="AH82" s="201"/>
      <c r="AI82" s="201"/>
    </row>
    <row r="83" spans="1:35" ht="22.5" customHeight="1">
      <c r="A83" s="201"/>
      <c r="B83" s="502"/>
      <c r="C83" s="541"/>
      <c r="D83" s="2127"/>
      <c r="E83" s="2127"/>
      <c r="F83" s="2127"/>
      <c r="G83" s="2127"/>
      <c r="H83" s="2127"/>
      <c r="I83" s="2127"/>
      <c r="J83" s="2127"/>
      <c r="K83" s="2127"/>
      <c r="L83" s="2127"/>
      <c r="M83" s="2127"/>
      <c r="N83" s="2127"/>
      <c r="O83" s="2127"/>
      <c r="P83" s="2127"/>
      <c r="Q83" s="2127"/>
      <c r="R83" s="2127"/>
      <c r="S83" s="2127"/>
      <c r="T83" s="2127"/>
      <c r="U83" s="502"/>
      <c r="V83" s="201"/>
      <c r="W83" s="201"/>
      <c r="X83" s="201"/>
      <c r="Y83" s="201"/>
      <c r="Z83" s="201"/>
      <c r="AA83" s="201"/>
      <c r="AB83" s="201"/>
      <c r="AC83" s="201"/>
      <c r="AD83" s="201"/>
      <c r="AE83" s="201"/>
      <c r="AF83" s="201"/>
      <c r="AG83" s="201"/>
      <c r="AH83" s="201"/>
      <c r="AI83" s="201"/>
    </row>
    <row r="84" spans="1:35" ht="22.5" customHeight="1">
      <c r="A84" s="201"/>
      <c r="B84" s="502"/>
      <c r="C84" s="541"/>
      <c r="D84" s="2127"/>
      <c r="E84" s="2127"/>
      <c r="F84" s="2127"/>
      <c r="G84" s="2127"/>
      <c r="H84" s="2127"/>
      <c r="I84" s="2127"/>
      <c r="J84" s="2127"/>
      <c r="K84" s="2127"/>
      <c r="L84" s="2127"/>
      <c r="M84" s="2127"/>
      <c r="N84" s="2127"/>
      <c r="O84" s="2127"/>
      <c r="P84" s="2127"/>
      <c r="Q84" s="2127"/>
      <c r="R84" s="2127"/>
      <c r="S84" s="2127"/>
      <c r="T84" s="2127"/>
      <c r="U84" s="502"/>
      <c r="V84" s="201"/>
      <c r="W84" s="201"/>
      <c r="X84" s="201"/>
      <c r="Y84" s="201"/>
      <c r="Z84" s="201"/>
      <c r="AA84" s="201"/>
      <c r="AB84" s="201"/>
      <c r="AC84" s="201"/>
      <c r="AD84" s="201"/>
      <c r="AE84" s="201"/>
      <c r="AF84" s="201"/>
      <c r="AG84" s="201"/>
      <c r="AH84" s="201"/>
      <c r="AI84" s="201"/>
    </row>
    <row r="85" spans="1:35" ht="22.5" customHeight="1">
      <c r="A85" s="201"/>
      <c r="B85" s="502"/>
      <c r="C85" s="541"/>
      <c r="D85" s="2127"/>
      <c r="E85" s="2127"/>
      <c r="F85" s="2127"/>
      <c r="G85" s="2127"/>
      <c r="H85" s="2127"/>
      <c r="I85" s="2127"/>
      <c r="J85" s="2127"/>
      <c r="K85" s="2127"/>
      <c r="L85" s="2127"/>
      <c r="M85" s="2127"/>
      <c r="N85" s="2127"/>
      <c r="O85" s="2127"/>
      <c r="P85" s="2127"/>
      <c r="Q85" s="2127"/>
      <c r="R85" s="2127"/>
      <c r="S85" s="2127"/>
      <c r="T85" s="2127"/>
      <c r="U85" s="502"/>
      <c r="V85" s="201"/>
      <c r="W85" s="201"/>
      <c r="X85" s="201"/>
      <c r="Y85" s="201"/>
      <c r="Z85" s="201"/>
      <c r="AA85" s="201"/>
      <c r="AB85" s="201"/>
      <c r="AC85" s="201"/>
      <c r="AD85" s="201"/>
      <c r="AE85" s="201"/>
      <c r="AF85" s="201"/>
      <c r="AG85" s="201"/>
      <c r="AH85" s="201"/>
      <c r="AI85" s="201"/>
    </row>
    <row r="86" spans="1:35" ht="22.5" customHeight="1">
      <c r="A86" s="201"/>
      <c r="B86" s="502"/>
      <c r="C86" s="541"/>
      <c r="D86" s="2127"/>
      <c r="E86" s="2127"/>
      <c r="F86" s="2127"/>
      <c r="G86" s="2127"/>
      <c r="H86" s="2127"/>
      <c r="I86" s="2127"/>
      <c r="J86" s="2127"/>
      <c r="K86" s="2127"/>
      <c r="L86" s="2127"/>
      <c r="M86" s="2127"/>
      <c r="N86" s="2127"/>
      <c r="O86" s="2127"/>
      <c r="P86" s="2127"/>
      <c r="Q86" s="2127"/>
      <c r="R86" s="2127"/>
      <c r="S86" s="2127"/>
      <c r="T86" s="2127"/>
      <c r="U86" s="502"/>
      <c r="V86" s="201"/>
      <c r="W86" s="201"/>
      <c r="X86" s="201"/>
      <c r="Y86" s="201"/>
      <c r="Z86" s="201"/>
      <c r="AA86" s="201"/>
      <c r="AB86" s="201"/>
      <c r="AC86" s="201"/>
      <c r="AD86" s="201"/>
      <c r="AE86" s="201"/>
      <c r="AF86" s="201"/>
      <c r="AG86" s="201"/>
      <c r="AH86" s="201"/>
      <c r="AI86" s="201"/>
    </row>
    <row r="87" spans="1:35" ht="22.5" customHeight="1">
      <c r="A87" s="201"/>
      <c r="B87" s="502"/>
      <c r="C87" s="542" t="s">
        <v>159</v>
      </c>
      <c r="D87" s="2128" t="s">
        <v>240</v>
      </c>
      <c r="E87" s="2128"/>
      <c r="F87" s="2128"/>
      <c r="G87" s="2128"/>
      <c r="H87" s="2128"/>
      <c r="I87" s="2128"/>
      <c r="J87" s="2128"/>
      <c r="K87" s="2128"/>
      <c r="L87" s="2128"/>
      <c r="M87" s="2128"/>
      <c r="N87" s="2128"/>
      <c r="O87" s="2128"/>
      <c r="P87" s="2128"/>
      <c r="Q87" s="2128"/>
      <c r="R87" s="551"/>
      <c r="S87" s="551"/>
      <c r="T87" s="551"/>
      <c r="U87" s="502"/>
      <c r="V87" s="201"/>
      <c r="W87" s="201"/>
      <c r="X87" s="201"/>
      <c r="Y87" s="201"/>
      <c r="Z87" s="201"/>
      <c r="AA87" s="201"/>
      <c r="AB87" s="201"/>
      <c r="AC87" s="201"/>
      <c r="AD87" s="201"/>
      <c r="AE87" s="201"/>
      <c r="AF87" s="201"/>
      <c r="AG87" s="201"/>
      <c r="AH87" s="201"/>
      <c r="AI87" s="201"/>
    </row>
    <row r="88" spans="1:35" ht="22.5" customHeight="1">
      <c r="A88" s="201"/>
      <c r="B88" s="502"/>
      <c r="C88" s="541"/>
      <c r="D88" s="2127"/>
      <c r="E88" s="2127"/>
      <c r="F88" s="2127"/>
      <c r="G88" s="2127"/>
      <c r="H88" s="2127"/>
      <c r="I88" s="2127"/>
      <c r="J88" s="2127"/>
      <c r="K88" s="2127"/>
      <c r="L88" s="2127"/>
      <c r="M88" s="2127"/>
      <c r="N88" s="2127"/>
      <c r="O88" s="2127"/>
      <c r="P88" s="2127"/>
      <c r="Q88" s="2127"/>
      <c r="R88" s="2127"/>
      <c r="S88" s="2127"/>
      <c r="T88" s="2127"/>
      <c r="U88" s="502"/>
      <c r="V88" s="201"/>
      <c r="W88" s="201"/>
      <c r="X88" s="201"/>
      <c r="Y88" s="201"/>
      <c r="Z88" s="201"/>
      <c r="AA88" s="201"/>
      <c r="AB88" s="201"/>
      <c r="AC88" s="201"/>
      <c r="AD88" s="201"/>
      <c r="AE88" s="201"/>
      <c r="AF88" s="201"/>
      <c r="AG88" s="201"/>
      <c r="AH88" s="201"/>
      <c r="AI88" s="201"/>
    </row>
    <row r="89" spans="1:35" ht="22.5" customHeight="1">
      <c r="A89" s="201"/>
      <c r="B89" s="502"/>
      <c r="C89" s="541"/>
      <c r="D89" s="2127"/>
      <c r="E89" s="2127"/>
      <c r="F89" s="2127"/>
      <c r="G89" s="2127"/>
      <c r="H89" s="2127"/>
      <c r="I89" s="2127"/>
      <c r="J89" s="2127"/>
      <c r="K89" s="2127"/>
      <c r="L89" s="2127"/>
      <c r="M89" s="2127"/>
      <c r="N89" s="2127"/>
      <c r="O89" s="2127"/>
      <c r="P89" s="2127"/>
      <c r="Q89" s="2127"/>
      <c r="R89" s="2127"/>
      <c r="S89" s="2127"/>
      <c r="T89" s="2127"/>
      <c r="U89" s="502"/>
      <c r="V89" s="201"/>
      <c r="W89" s="201"/>
      <c r="X89" s="201"/>
      <c r="Y89" s="201"/>
      <c r="Z89" s="201"/>
      <c r="AA89" s="201"/>
      <c r="AB89" s="201"/>
      <c r="AC89" s="201"/>
      <c r="AD89" s="201"/>
      <c r="AE89" s="201"/>
      <c r="AF89" s="201"/>
      <c r="AG89" s="201"/>
      <c r="AH89" s="201"/>
      <c r="AI89" s="201"/>
    </row>
    <row r="90" spans="1:35" ht="22.5" customHeight="1">
      <c r="A90" s="201"/>
      <c r="B90" s="502"/>
      <c r="C90" s="541"/>
      <c r="D90" s="2127"/>
      <c r="E90" s="2127"/>
      <c r="F90" s="2127"/>
      <c r="G90" s="2127"/>
      <c r="H90" s="2127"/>
      <c r="I90" s="2127"/>
      <c r="J90" s="2127"/>
      <c r="K90" s="2127"/>
      <c r="L90" s="2127"/>
      <c r="M90" s="2127"/>
      <c r="N90" s="2127"/>
      <c r="O90" s="2127"/>
      <c r="P90" s="2127"/>
      <c r="Q90" s="2127"/>
      <c r="R90" s="2127"/>
      <c r="S90" s="2127"/>
      <c r="T90" s="2127"/>
      <c r="U90" s="502"/>
      <c r="V90" s="201"/>
      <c r="W90" s="201"/>
      <c r="X90" s="201"/>
      <c r="Y90" s="201"/>
      <c r="Z90" s="201"/>
      <c r="AA90" s="201"/>
      <c r="AB90" s="201"/>
      <c r="AC90" s="201"/>
      <c r="AD90" s="201"/>
      <c r="AE90" s="201"/>
      <c r="AF90" s="201"/>
      <c r="AG90" s="201"/>
      <c r="AH90" s="201"/>
      <c r="AI90" s="201"/>
    </row>
    <row r="91" spans="1:35" ht="22.5" customHeight="1">
      <c r="A91" s="201"/>
      <c r="B91" s="502"/>
      <c r="C91" s="541"/>
      <c r="D91" s="2127"/>
      <c r="E91" s="2127"/>
      <c r="F91" s="2127"/>
      <c r="G91" s="2127"/>
      <c r="H91" s="2127"/>
      <c r="I91" s="2127"/>
      <c r="J91" s="2127"/>
      <c r="K91" s="2127"/>
      <c r="L91" s="2127"/>
      <c r="M91" s="2127"/>
      <c r="N91" s="2127"/>
      <c r="O91" s="2127"/>
      <c r="P91" s="2127"/>
      <c r="Q91" s="2127"/>
      <c r="R91" s="2127"/>
      <c r="S91" s="2127"/>
      <c r="T91" s="2127"/>
      <c r="U91" s="502"/>
      <c r="V91" s="201"/>
      <c r="W91" s="201"/>
      <c r="X91" s="201"/>
      <c r="Y91" s="201"/>
      <c r="Z91" s="201"/>
      <c r="AA91" s="201"/>
      <c r="AB91" s="201"/>
      <c r="AC91" s="201"/>
      <c r="AD91" s="201"/>
      <c r="AE91" s="201"/>
      <c r="AF91" s="201"/>
      <c r="AG91" s="201"/>
      <c r="AH91" s="201"/>
      <c r="AI91" s="201"/>
    </row>
    <row r="92" spans="1:35" ht="22.5" customHeight="1">
      <c r="A92" s="201"/>
      <c r="B92" s="502"/>
      <c r="C92" s="541"/>
      <c r="D92" s="2127"/>
      <c r="E92" s="2127"/>
      <c r="F92" s="2127"/>
      <c r="G92" s="2127"/>
      <c r="H92" s="2127"/>
      <c r="I92" s="2127"/>
      <c r="J92" s="2127"/>
      <c r="K92" s="2127"/>
      <c r="L92" s="2127"/>
      <c r="M92" s="2127"/>
      <c r="N92" s="2127"/>
      <c r="O92" s="2127"/>
      <c r="P92" s="2127"/>
      <c r="Q92" s="2127"/>
      <c r="R92" s="2127"/>
      <c r="S92" s="2127"/>
      <c r="T92" s="2127"/>
      <c r="U92" s="502"/>
      <c r="V92" s="201"/>
      <c r="W92" s="201"/>
      <c r="X92" s="201"/>
      <c r="Y92" s="201"/>
      <c r="Z92" s="201"/>
      <c r="AA92" s="201"/>
      <c r="AB92" s="201"/>
      <c r="AC92" s="201"/>
      <c r="AD92" s="201"/>
      <c r="AE92" s="201"/>
      <c r="AF92" s="201"/>
      <c r="AG92" s="201"/>
      <c r="AH92" s="201"/>
      <c r="AI92" s="201"/>
    </row>
    <row r="93" spans="1:35" ht="22.5" customHeight="1">
      <c r="A93" s="201"/>
      <c r="B93" s="502"/>
      <c r="C93" s="541"/>
      <c r="D93" s="2127"/>
      <c r="E93" s="2127"/>
      <c r="F93" s="2127"/>
      <c r="G93" s="2127"/>
      <c r="H93" s="2127"/>
      <c r="I93" s="2127"/>
      <c r="J93" s="2127"/>
      <c r="K93" s="2127"/>
      <c r="L93" s="2127"/>
      <c r="M93" s="2127"/>
      <c r="N93" s="2127"/>
      <c r="O93" s="2127"/>
      <c r="P93" s="2127"/>
      <c r="Q93" s="2127"/>
      <c r="R93" s="2127"/>
      <c r="S93" s="2127"/>
      <c r="T93" s="2127"/>
      <c r="U93" s="502"/>
      <c r="V93" s="201"/>
      <c r="W93" s="201"/>
      <c r="X93" s="201"/>
      <c r="Y93" s="201"/>
      <c r="Z93" s="201"/>
      <c r="AA93" s="201"/>
      <c r="AB93" s="201"/>
      <c r="AC93" s="201"/>
      <c r="AD93" s="201"/>
      <c r="AE93" s="201"/>
      <c r="AF93" s="201"/>
      <c r="AG93" s="201"/>
      <c r="AH93" s="201"/>
      <c r="AI93" s="201"/>
    </row>
    <row r="94" spans="1:35" ht="22.5" customHeight="1">
      <c r="A94" s="201"/>
      <c r="B94" s="502"/>
      <c r="C94" s="541"/>
      <c r="D94" s="2127"/>
      <c r="E94" s="2127"/>
      <c r="F94" s="2127"/>
      <c r="G94" s="2127"/>
      <c r="H94" s="2127"/>
      <c r="I94" s="2127"/>
      <c r="J94" s="2127"/>
      <c r="K94" s="2127"/>
      <c r="L94" s="2127"/>
      <c r="M94" s="2127"/>
      <c r="N94" s="2127"/>
      <c r="O94" s="2127"/>
      <c r="P94" s="2127"/>
      <c r="Q94" s="2127"/>
      <c r="R94" s="2127"/>
      <c r="S94" s="2127"/>
      <c r="T94" s="2127"/>
      <c r="U94" s="502"/>
      <c r="V94" s="201"/>
      <c r="W94" s="201"/>
      <c r="X94" s="201"/>
      <c r="Y94" s="201"/>
      <c r="Z94" s="201"/>
      <c r="AA94" s="201"/>
      <c r="AB94" s="201"/>
      <c r="AC94" s="201"/>
      <c r="AD94" s="201"/>
      <c r="AE94" s="201"/>
      <c r="AF94" s="201"/>
      <c r="AG94" s="201"/>
      <c r="AH94" s="201"/>
      <c r="AI94" s="201"/>
    </row>
    <row r="95" spans="1:35" ht="22.5" customHeight="1">
      <c r="A95" s="201"/>
      <c r="B95" s="502"/>
      <c r="C95" s="541"/>
      <c r="D95" s="2127"/>
      <c r="E95" s="2127"/>
      <c r="F95" s="2127"/>
      <c r="G95" s="2127"/>
      <c r="H95" s="2127"/>
      <c r="I95" s="2127"/>
      <c r="J95" s="2127"/>
      <c r="K95" s="2127"/>
      <c r="L95" s="2127"/>
      <c r="M95" s="2127"/>
      <c r="N95" s="2127"/>
      <c r="O95" s="2127"/>
      <c r="P95" s="2127"/>
      <c r="Q95" s="2127"/>
      <c r="R95" s="2127"/>
      <c r="S95" s="2127"/>
      <c r="T95" s="2127"/>
      <c r="U95" s="502"/>
      <c r="V95" s="201"/>
      <c r="W95" s="201"/>
      <c r="X95" s="201"/>
      <c r="Y95" s="201"/>
      <c r="Z95" s="201"/>
      <c r="AA95" s="201"/>
      <c r="AB95" s="201"/>
      <c r="AC95" s="201"/>
      <c r="AD95" s="201"/>
      <c r="AE95" s="201"/>
      <c r="AF95" s="201"/>
      <c r="AG95" s="201"/>
      <c r="AH95" s="201"/>
      <c r="AI95" s="201"/>
    </row>
    <row r="96" spans="1:35" ht="22.5" customHeight="1">
      <c r="A96" s="201"/>
      <c r="B96" s="502"/>
      <c r="C96" s="541"/>
      <c r="D96" s="2127"/>
      <c r="E96" s="2127"/>
      <c r="F96" s="2127"/>
      <c r="G96" s="2127"/>
      <c r="H96" s="2127"/>
      <c r="I96" s="2127"/>
      <c r="J96" s="2127"/>
      <c r="K96" s="2127"/>
      <c r="L96" s="2127"/>
      <c r="M96" s="2127"/>
      <c r="N96" s="2127"/>
      <c r="O96" s="2127"/>
      <c r="P96" s="2127"/>
      <c r="Q96" s="2127"/>
      <c r="R96" s="2127"/>
      <c r="S96" s="2127"/>
      <c r="T96" s="2127"/>
      <c r="U96" s="502"/>
      <c r="V96" s="201"/>
      <c r="W96" s="201"/>
      <c r="X96" s="201"/>
      <c r="Y96" s="201"/>
      <c r="Z96" s="201"/>
      <c r="AA96" s="201"/>
      <c r="AB96" s="201"/>
      <c r="AC96" s="201"/>
      <c r="AD96" s="201"/>
      <c r="AE96" s="201"/>
      <c r="AF96" s="201"/>
      <c r="AG96" s="201"/>
      <c r="AH96" s="201"/>
      <c r="AI96" s="201"/>
    </row>
    <row r="97" spans="1:35" ht="22.5" customHeight="1">
      <c r="A97" s="201"/>
      <c r="B97" s="502"/>
      <c r="C97" s="542" t="s">
        <v>767</v>
      </c>
      <c r="D97" s="2128" t="s">
        <v>768</v>
      </c>
      <c r="E97" s="2128"/>
      <c r="F97" s="2128"/>
      <c r="G97" s="2128"/>
      <c r="H97" s="2128"/>
      <c r="I97" s="2128"/>
      <c r="J97" s="2128"/>
      <c r="K97" s="2128"/>
      <c r="L97" s="2128"/>
      <c r="M97" s="2128"/>
      <c r="N97" s="2128"/>
      <c r="O97" s="2128"/>
      <c r="P97" s="2128"/>
      <c r="Q97" s="2128"/>
      <c r="R97" s="551"/>
      <c r="S97" s="551"/>
      <c r="T97" s="551"/>
      <c r="U97" s="502"/>
      <c r="V97" s="201"/>
      <c r="W97" s="201"/>
      <c r="X97" s="201"/>
      <c r="Y97" s="201"/>
      <c r="Z97" s="201"/>
      <c r="AA97" s="201"/>
      <c r="AB97" s="201"/>
      <c r="AC97" s="201"/>
      <c r="AD97" s="201"/>
      <c r="AE97" s="201"/>
      <c r="AF97" s="201"/>
      <c r="AG97" s="201"/>
      <c r="AH97" s="201"/>
      <c r="AI97" s="201"/>
    </row>
    <row r="98" spans="1:35" ht="22.5" customHeight="1">
      <c r="A98" s="201"/>
      <c r="B98" s="502"/>
      <c r="C98" s="541"/>
      <c r="D98" s="2127"/>
      <c r="E98" s="2127"/>
      <c r="F98" s="2127"/>
      <c r="G98" s="2127"/>
      <c r="H98" s="2127"/>
      <c r="I98" s="2127"/>
      <c r="J98" s="2127"/>
      <c r="K98" s="2127"/>
      <c r="L98" s="2127"/>
      <c r="M98" s="2127"/>
      <c r="N98" s="2127"/>
      <c r="O98" s="2127"/>
      <c r="P98" s="2127"/>
      <c r="Q98" s="2127"/>
      <c r="R98" s="2127"/>
      <c r="S98" s="2127"/>
      <c r="T98" s="2127"/>
      <c r="U98" s="502"/>
      <c r="V98" s="201"/>
      <c r="W98" s="201"/>
      <c r="X98" s="201"/>
      <c r="Y98" s="201"/>
      <c r="Z98" s="201"/>
      <c r="AA98" s="201"/>
      <c r="AB98" s="201"/>
      <c r="AC98" s="201"/>
      <c r="AD98" s="201"/>
      <c r="AE98" s="201"/>
      <c r="AF98" s="201"/>
      <c r="AG98" s="201"/>
      <c r="AH98" s="201"/>
      <c r="AI98" s="201"/>
    </row>
    <row r="99" spans="1:35" ht="22.5" customHeight="1">
      <c r="A99" s="201"/>
      <c r="B99" s="502"/>
      <c r="C99" s="541"/>
      <c r="D99" s="2127"/>
      <c r="E99" s="2127"/>
      <c r="F99" s="2127"/>
      <c r="G99" s="2127"/>
      <c r="H99" s="2127"/>
      <c r="I99" s="2127"/>
      <c r="J99" s="2127"/>
      <c r="K99" s="2127"/>
      <c r="L99" s="2127"/>
      <c r="M99" s="2127"/>
      <c r="N99" s="2127"/>
      <c r="O99" s="2127"/>
      <c r="P99" s="2127"/>
      <c r="Q99" s="2127"/>
      <c r="R99" s="2127"/>
      <c r="S99" s="2127"/>
      <c r="T99" s="2127"/>
      <c r="U99" s="502"/>
      <c r="V99" s="201"/>
      <c r="W99" s="201"/>
      <c r="X99" s="201"/>
      <c r="Y99" s="201"/>
      <c r="Z99" s="201"/>
      <c r="AA99" s="201"/>
      <c r="AB99" s="201"/>
      <c r="AC99" s="201"/>
      <c r="AD99" s="201"/>
      <c r="AE99" s="201"/>
      <c r="AF99" s="201"/>
      <c r="AG99" s="201"/>
      <c r="AH99" s="201"/>
      <c r="AI99" s="201"/>
    </row>
    <row r="100" spans="1:35" ht="22.5" customHeight="1">
      <c r="A100" s="201"/>
      <c r="B100" s="502"/>
      <c r="C100" s="541"/>
      <c r="D100" s="2127"/>
      <c r="E100" s="2127"/>
      <c r="F100" s="2127"/>
      <c r="G100" s="2127"/>
      <c r="H100" s="2127"/>
      <c r="I100" s="2127"/>
      <c r="J100" s="2127"/>
      <c r="K100" s="2127"/>
      <c r="L100" s="2127"/>
      <c r="M100" s="2127"/>
      <c r="N100" s="2127"/>
      <c r="O100" s="2127"/>
      <c r="P100" s="2127"/>
      <c r="Q100" s="2127"/>
      <c r="R100" s="2127"/>
      <c r="S100" s="2127"/>
      <c r="T100" s="2127"/>
      <c r="U100" s="502"/>
      <c r="V100" s="201"/>
      <c r="W100" s="201"/>
      <c r="X100" s="201"/>
      <c r="Y100" s="201"/>
      <c r="Z100" s="201"/>
      <c r="AA100" s="201"/>
      <c r="AB100" s="201"/>
      <c r="AC100" s="201"/>
      <c r="AD100" s="201"/>
      <c r="AE100" s="201"/>
      <c r="AF100" s="201"/>
      <c r="AG100" s="201"/>
      <c r="AH100" s="201"/>
      <c r="AI100" s="201"/>
    </row>
    <row r="101" spans="1:35" ht="22.5" customHeight="1">
      <c r="A101" s="201"/>
      <c r="B101" s="502"/>
      <c r="C101" s="541"/>
      <c r="D101" s="2127"/>
      <c r="E101" s="2127"/>
      <c r="F101" s="2127"/>
      <c r="G101" s="2127"/>
      <c r="H101" s="2127"/>
      <c r="I101" s="2127"/>
      <c r="J101" s="2127"/>
      <c r="K101" s="2127"/>
      <c r="L101" s="2127"/>
      <c r="M101" s="2127"/>
      <c r="N101" s="2127"/>
      <c r="O101" s="2127"/>
      <c r="P101" s="2127"/>
      <c r="Q101" s="2127"/>
      <c r="R101" s="2127"/>
      <c r="S101" s="2127"/>
      <c r="T101" s="2127"/>
      <c r="U101" s="502"/>
      <c r="V101" s="201"/>
      <c r="W101" s="201"/>
      <c r="X101" s="201"/>
      <c r="Y101" s="201"/>
      <c r="Z101" s="201"/>
      <c r="AA101" s="201"/>
      <c r="AB101" s="201"/>
      <c r="AC101" s="201"/>
      <c r="AD101" s="201"/>
      <c r="AE101" s="201"/>
      <c r="AF101" s="201"/>
      <c r="AG101" s="201"/>
      <c r="AH101" s="201"/>
      <c r="AI101" s="201"/>
    </row>
    <row r="102" spans="1:35" ht="22.5" customHeight="1">
      <c r="A102" s="201"/>
      <c r="B102" s="502"/>
      <c r="C102" s="541"/>
      <c r="D102" s="2127"/>
      <c r="E102" s="2127"/>
      <c r="F102" s="2127"/>
      <c r="G102" s="2127"/>
      <c r="H102" s="2127"/>
      <c r="I102" s="2127"/>
      <c r="J102" s="2127"/>
      <c r="K102" s="2127"/>
      <c r="L102" s="2127"/>
      <c r="M102" s="2127"/>
      <c r="N102" s="2127"/>
      <c r="O102" s="2127"/>
      <c r="P102" s="2127"/>
      <c r="Q102" s="2127"/>
      <c r="R102" s="2127"/>
      <c r="S102" s="2127"/>
      <c r="T102" s="2127"/>
      <c r="U102" s="502"/>
      <c r="V102" s="201"/>
      <c r="W102" s="201"/>
      <c r="X102" s="201"/>
      <c r="Y102" s="201"/>
      <c r="Z102" s="201"/>
      <c r="AA102" s="201"/>
      <c r="AB102" s="201"/>
      <c r="AC102" s="201"/>
      <c r="AD102" s="201"/>
      <c r="AE102" s="201"/>
      <c r="AF102" s="201"/>
      <c r="AG102" s="201"/>
      <c r="AH102" s="201"/>
      <c r="AI102" s="201"/>
    </row>
    <row r="103" spans="1:35" ht="22.5" customHeight="1">
      <c r="A103" s="201"/>
      <c r="B103" s="502"/>
      <c r="C103" s="541"/>
      <c r="D103" s="2127"/>
      <c r="E103" s="2127"/>
      <c r="F103" s="2127"/>
      <c r="G103" s="2127"/>
      <c r="H103" s="2127"/>
      <c r="I103" s="2127"/>
      <c r="J103" s="2127"/>
      <c r="K103" s="2127"/>
      <c r="L103" s="2127"/>
      <c r="M103" s="2127"/>
      <c r="N103" s="2127"/>
      <c r="O103" s="2127"/>
      <c r="P103" s="2127"/>
      <c r="Q103" s="2127"/>
      <c r="R103" s="2127"/>
      <c r="S103" s="2127"/>
      <c r="T103" s="2127"/>
      <c r="U103" s="502"/>
      <c r="V103" s="201"/>
      <c r="W103" s="201"/>
      <c r="X103" s="201"/>
      <c r="Y103" s="201"/>
      <c r="Z103" s="201"/>
      <c r="AA103" s="201"/>
      <c r="AB103" s="201"/>
      <c r="AC103" s="201"/>
      <c r="AD103" s="201"/>
      <c r="AE103" s="201"/>
      <c r="AF103" s="201"/>
      <c r="AG103" s="201"/>
      <c r="AH103" s="201"/>
      <c r="AI103" s="201"/>
    </row>
    <row r="104" spans="1:35" ht="22.5" customHeight="1">
      <c r="A104" s="201"/>
      <c r="B104" s="502"/>
      <c r="C104" s="541"/>
      <c r="D104" s="2127"/>
      <c r="E104" s="2127"/>
      <c r="F104" s="2127"/>
      <c r="G104" s="2127"/>
      <c r="H104" s="2127"/>
      <c r="I104" s="2127"/>
      <c r="J104" s="2127"/>
      <c r="K104" s="2127"/>
      <c r="L104" s="2127"/>
      <c r="M104" s="2127"/>
      <c r="N104" s="2127"/>
      <c r="O104" s="2127"/>
      <c r="P104" s="2127"/>
      <c r="Q104" s="2127"/>
      <c r="R104" s="2127"/>
      <c r="S104" s="2127"/>
      <c r="T104" s="2127"/>
      <c r="U104" s="502"/>
      <c r="V104" s="201"/>
      <c r="W104" s="201"/>
      <c r="X104" s="201"/>
      <c r="Y104" s="201"/>
      <c r="Z104" s="201"/>
      <c r="AA104" s="201"/>
      <c r="AB104" s="201"/>
      <c r="AC104" s="201"/>
      <c r="AD104" s="201"/>
      <c r="AE104" s="201"/>
      <c r="AF104" s="201"/>
      <c r="AG104" s="201"/>
      <c r="AH104" s="201"/>
      <c r="AI104" s="201"/>
    </row>
    <row r="105" spans="1:35" ht="22.5" customHeight="1">
      <c r="A105" s="201"/>
      <c r="B105" s="502"/>
      <c r="C105" s="541"/>
      <c r="D105" s="2127"/>
      <c r="E105" s="2127"/>
      <c r="F105" s="2127"/>
      <c r="G105" s="2127"/>
      <c r="H105" s="2127"/>
      <c r="I105" s="2127"/>
      <c r="J105" s="2127"/>
      <c r="K105" s="2127"/>
      <c r="L105" s="2127"/>
      <c r="M105" s="2127"/>
      <c r="N105" s="2127"/>
      <c r="O105" s="2127"/>
      <c r="P105" s="2127"/>
      <c r="Q105" s="2127"/>
      <c r="R105" s="2127"/>
      <c r="S105" s="2127"/>
      <c r="T105" s="2127"/>
      <c r="U105" s="502"/>
      <c r="V105" s="201"/>
      <c r="W105" s="201"/>
      <c r="X105" s="201"/>
      <c r="Y105" s="201"/>
      <c r="Z105" s="201"/>
      <c r="AA105" s="201"/>
      <c r="AB105" s="201"/>
      <c r="AC105" s="201"/>
      <c r="AD105" s="201"/>
      <c r="AE105" s="201"/>
      <c r="AF105" s="201"/>
      <c r="AG105" s="201"/>
      <c r="AH105" s="201"/>
      <c r="AI105" s="201"/>
    </row>
    <row r="106" spans="1:35" ht="22.5" customHeight="1">
      <c r="A106" s="201"/>
      <c r="B106" s="502"/>
      <c r="C106" s="541"/>
      <c r="D106" s="2127"/>
      <c r="E106" s="2127"/>
      <c r="F106" s="2127"/>
      <c r="G106" s="2127"/>
      <c r="H106" s="2127"/>
      <c r="I106" s="2127"/>
      <c r="J106" s="2127"/>
      <c r="K106" s="2127"/>
      <c r="L106" s="2127"/>
      <c r="M106" s="2127"/>
      <c r="N106" s="2127"/>
      <c r="O106" s="2127"/>
      <c r="P106" s="2127"/>
      <c r="Q106" s="2127"/>
      <c r="R106" s="2127"/>
      <c r="S106" s="2127"/>
      <c r="T106" s="2127"/>
      <c r="U106" s="502"/>
      <c r="V106" s="201"/>
      <c r="W106" s="201"/>
      <c r="X106" s="201"/>
      <c r="Y106" s="201"/>
      <c r="Z106" s="201"/>
      <c r="AA106" s="201"/>
      <c r="AB106" s="201"/>
      <c r="AC106" s="201"/>
      <c r="AD106" s="201"/>
      <c r="AE106" s="201"/>
      <c r="AF106" s="201"/>
      <c r="AG106" s="201"/>
      <c r="AH106" s="201"/>
      <c r="AI106" s="201"/>
    </row>
    <row r="107" spans="1:35" ht="22.5" customHeight="1">
      <c r="A107" s="201"/>
      <c r="B107" s="502"/>
      <c r="C107" s="541"/>
      <c r="D107" s="2127"/>
      <c r="E107" s="2127"/>
      <c r="F107" s="2127"/>
      <c r="G107" s="2127"/>
      <c r="H107" s="2127"/>
      <c r="I107" s="2127"/>
      <c r="J107" s="2127"/>
      <c r="K107" s="2127"/>
      <c r="L107" s="2127"/>
      <c r="M107" s="2127"/>
      <c r="N107" s="2127"/>
      <c r="O107" s="2127"/>
      <c r="P107" s="2127"/>
      <c r="Q107" s="2127"/>
      <c r="R107" s="2127"/>
      <c r="S107" s="2127"/>
      <c r="T107" s="2127"/>
      <c r="U107" s="502"/>
      <c r="V107" s="201"/>
      <c r="W107" s="201"/>
      <c r="X107" s="201"/>
      <c r="Y107" s="201"/>
      <c r="Z107" s="201"/>
      <c r="AA107" s="201"/>
      <c r="AB107" s="201"/>
      <c r="AC107" s="201"/>
      <c r="AD107" s="201"/>
      <c r="AE107" s="201"/>
      <c r="AF107" s="201"/>
      <c r="AG107" s="201"/>
      <c r="AH107" s="201"/>
      <c r="AI107" s="201"/>
    </row>
    <row r="108" spans="1:35" ht="22.5" customHeight="1">
      <c r="A108" s="201"/>
      <c r="B108" s="502"/>
      <c r="C108" s="541"/>
      <c r="D108" s="2127"/>
      <c r="E108" s="2127"/>
      <c r="F108" s="2127"/>
      <c r="G108" s="2127"/>
      <c r="H108" s="2127"/>
      <c r="I108" s="2127"/>
      <c r="J108" s="2127"/>
      <c r="K108" s="2127"/>
      <c r="L108" s="2127"/>
      <c r="M108" s="2127"/>
      <c r="N108" s="2127"/>
      <c r="O108" s="2127"/>
      <c r="P108" s="2127"/>
      <c r="Q108" s="2127"/>
      <c r="R108" s="2127"/>
      <c r="S108" s="2127"/>
      <c r="T108" s="2127"/>
      <c r="U108" s="502"/>
      <c r="V108" s="201"/>
      <c r="W108" s="201"/>
      <c r="X108" s="201"/>
      <c r="Y108" s="201"/>
      <c r="Z108" s="201"/>
      <c r="AA108" s="201"/>
      <c r="AB108" s="201"/>
      <c r="AC108" s="201"/>
      <c r="AD108" s="201"/>
      <c r="AE108" s="201"/>
      <c r="AF108" s="201"/>
      <c r="AG108" s="201"/>
      <c r="AH108" s="201"/>
      <c r="AI108" s="201"/>
    </row>
    <row r="109" spans="1:35" ht="17.25" customHeight="1">
      <c r="A109" s="201"/>
      <c r="B109" s="502"/>
      <c r="C109" s="541"/>
      <c r="D109" s="2128"/>
      <c r="E109" s="2128"/>
      <c r="F109" s="2128"/>
      <c r="G109" s="2128"/>
      <c r="H109" s="2128"/>
      <c r="I109" s="2128"/>
      <c r="J109" s="2128"/>
      <c r="K109" s="2128"/>
      <c r="L109" s="2128"/>
      <c r="M109" s="2128"/>
      <c r="N109" s="2128"/>
      <c r="O109" s="2128"/>
      <c r="P109" s="2128"/>
      <c r="Q109" s="2128"/>
      <c r="R109" s="2128"/>
      <c r="S109" s="2128"/>
      <c r="T109" s="2128"/>
      <c r="U109" s="502"/>
      <c r="V109" s="201"/>
      <c r="W109" s="201"/>
      <c r="X109" s="201"/>
      <c r="Y109" s="201"/>
      <c r="Z109" s="201"/>
      <c r="AA109" s="201"/>
      <c r="AB109" s="201"/>
      <c r="AC109" s="201"/>
      <c r="AD109" s="201"/>
      <c r="AE109" s="201"/>
      <c r="AF109" s="201"/>
      <c r="AG109" s="201"/>
      <c r="AH109" s="201"/>
      <c r="AI109" s="201"/>
    </row>
    <row r="110" spans="1:35">
      <c r="A110" s="201"/>
      <c r="B110" s="502"/>
      <c r="C110" s="2154" t="s">
        <v>120</v>
      </c>
      <c r="D110" s="2154"/>
      <c r="E110" s="2154"/>
      <c r="F110" s="2154"/>
      <c r="G110" s="2154"/>
      <c r="H110" s="2154"/>
      <c r="I110" s="2154"/>
      <c r="J110" s="2154"/>
      <c r="K110" s="2154"/>
      <c r="L110" s="2154"/>
      <c r="M110" s="2154"/>
      <c r="N110" s="2154"/>
      <c r="O110" s="2154"/>
      <c r="P110" s="2154"/>
      <c r="Q110" s="2154"/>
      <c r="R110" s="2154"/>
      <c r="S110" s="2154"/>
      <c r="T110" s="2154"/>
      <c r="U110" s="502"/>
      <c r="V110" s="201"/>
      <c r="W110" s="201"/>
      <c r="X110" s="201"/>
      <c r="Y110" s="201"/>
      <c r="Z110" s="201"/>
      <c r="AA110" s="201"/>
      <c r="AB110" s="201"/>
      <c r="AC110" s="201"/>
      <c r="AD110" s="201"/>
      <c r="AE110" s="201"/>
      <c r="AF110" s="201"/>
      <c r="AG110" s="201"/>
      <c r="AH110" s="201"/>
      <c r="AI110" s="201"/>
    </row>
    <row r="111" spans="1:35">
      <c r="A111" s="201"/>
      <c r="B111" s="502"/>
      <c r="C111" s="2154"/>
      <c r="D111" s="2154"/>
      <c r="E111" s="2154"/>
      <c r="F111" s="2154"/>
      <c r="G111" s="2154"/>
      <c r="H111" s="2154"/>
      <c r="I111" s="2154"/>
      <c r="J111" s="2154"/>
      <c r="K111" s="2154"/>
      <c r="L111" s="2154"/>
      <c r="M111" s="2154"/>
      <c r="N111" s="2154"/>
      <c r="O111" s="2154"/>
      <c r="P111" s="2154"/>
      <c r="Q111" s="2154"/>
      <c r="R111" s="2154"/>
      <c r="S111" s="2154"/>
      <c r="T111" s="2154"/>
      <c r="U111" s="502"/>
      <c r="V111" s="201"/>
      <c r="W111" s="201"/>
      <c r="X111" s="201"/>
      <c r="Y111" s="201"/>
      <c r="Z111" s="201"/>
      <c r="AA111" s="201"/>
      <c r="AB111" s="201"/>
      <c r="AC111" s="201"/>
      <c r="AD111" s="201"/>
      <c r="AE111" s="201"/>
      <c r="AF111" s="201"/>
      <c r="AG111" s="201"/>
      <c r="AH111" s="201"/>
      <c r="AI111" s="201"/>
    </row>
    <row r="112" spans="1:35">
      <c r="A112" s="201"/>
      <c r="B112" s="502"/>
      <c r="C112" s="541"/>
      <c r="D112" s="551"/>
      <c r="E112" s="551"/>
      <c r="F112" s="551"/>
      <c r="G112" s="551"/>
      <c r="H112" s="551"/>
      <c r="I112" s="551"/>
      <c r="J112" s="551"/>
      <c r="K112" s="551"/>
      <c r="L112" s="551"/>
      <c r="M112" s="551"/>
      <c r="N112" s="551"/>
      <c r="O112" s="551"/>
      <c r="P112" s="551"/>
      <c r="Q112" s="551"/>
      <c r="R112" s="551"/>
      <c r="S112" s="551"/>
      <c r="T112" s="551"/>
      <c r="U112" s="502"/>
      <c r="V112" s="201"/>
      <c r="W112" s="201"/>
      <c r="X112" s="201"/>
      <c r="Y112" s="201"/>
      <c r="Z112" s="201"/>
      <c r="AA112" s="201"/>
      <c r="AB112" s="201"/>
      <c r="AC112" s="201"/>
      <c r="AD112" s="201"/>
      <c r="AE112" s="201"/>
      <c r="AF112" s="201"/>
      <c r="AG112" s="201"/>
      <c r="AH112" s="201"/>
      <c r="AI112" s="201"/>
    </row>
    <row r="113" spans="1:35" ht="21.75" customHeight="1">
      <c r="A113" s="201"/>
      <c r="B113" s="502"/>
      <c r="C113" s="541"/>
      <c r="D113" s="2129" t="s">
        <v>105</v>
      </c>
      <c r="E113" s="2130"/>
      <c r="F113" s="2130"/>
      <c r="G113" s="2131"/>
      <c r="H113" s="551"/>
      <c r="I113" s="551"/>
      <c r="J113" s="2129" t="s">
        <v>399</v>
      </c>
      <c r="K113" s="2130"/>
      <c r="L113" s="2130"/>
      <c r="M113" s="2131"/>
      <c r="N113" s="551"/>
      <c r="O113" s="551"/>
      <c r="P113" s="2129" t="s">
        <v>559</v>
      </c>
      <c r="Q113" s="2130"/>
      <c r="R113" s="2130"/>
      <c r="S113" s="2131"/>
      <c r="T113" s="551"/>
      <c r="U113" s="502"/>
      <c r="V113" s="201"/>
      <c r="W113" s="201"/>
      <c r="X113" s="201"/>
      <c r="Y113" s="201"/>
      <c r="Z113" s="201"/>
      <c r="AA113" s="201"/>
      <c r="AB113" s="201"/>
      <c r="AC113" s="201"/>
      <c r="AD113" s="201"/>
      <c r="AE113" s="201"/>
      <c r="AF113" s="201"/>
      <c r="AG113" s="201"/>
      <c r="AH113" s="201"/>
      <c r="AI113" s="201"/>
    </row>
    <row r="114" spans="1:35" ht="21.75" customHeight="1">
      <c r="A114" s="201"/>
      <c r="B114" s="502"/>
      <c r="C114" s="541"/>
      <c r="D114" s="552" t="s">
        <v>769</v>
      </c>
      <c r="E114" s="2132"/>
      <c r="F114" s="2132"/>
      <c r="G114" s="2133"/>
      <c r="H114" s="562"/>
      <c r="I114" s="551"/>
      <c r="J114" s="2134" t="s">
        <v>451</v>
      </c>
      <c r="K114" s="1273"/>
      <c r="L114" s="1273"/>
      <c r="M114" s="2135"/>
      <c r="N114" s="563"/>
      <c r="O114" s="571"/>
      <c r="P114" s="2136"/>
      <c r="Q114" s="2137"/>
      <c r="R114" s="2138" t="s">
        <v>637</v>
      </c>
      <c r="S114" s="2139"/>
      <c r="T114" s="551"/>
      <c r="U114" s="502"/>
      <c r="V114" s="201"/>
      <c r="W114" s="201"/>
      <c r="X114" s="201"/>
      <c r="Y114" s="201"/>
      <c r="Z114" s="201"/>
      <c r="AA114" s="201"/>
      <c r="AB114" s="201"/>
      <c r="AC114" s="201"/>
      <c r="AD114" s="201"/>
      <c r="AE114" s="201"/>
      <c r="AF114" s="201"/>
      <c r="AG114" s="201"/>
      <c r="AH114" s="201"/>
      <c r="AI114" s="201"/>
    </row>
    <row r="115" spans="1:35" ht="21.75" customHeight="1">
      <c r="A115" s="201"/>
      <c r="B115" s="502"/>
      <c r="C115" s="541"/>
      <c r="D115" s="553" t="s">
        <v>602</v>
      </c>
      <c r="E115" s="2140"/>
      <c r="F115" s="2140"/>
      <c r="G115" s="2141"/>
      <c r="H115" s="563"/>
      <c r="I115" s="551"/>
      <c r="J115" s="552" t="s">
        <v>143</v>
      </c>
      <c r="K115" s="2132"/>
      <c r="L115" s="2132"/>
      <c r="M115" s="2133"/>
      <c r="N115" s="563"/>
      <c r="O115" s="580"/>
      <c r="P115" s="552" t="s">
        <v>769</v>
      </c>
      <c r="Q115" s="2132"/>
      <c r="R115" s="2132"/>
      <c r="S115" s="2133"/>
      <c r="T115" s="551"/>
      <c r="U115" s="502"/>
      <c r="V115" s="201"/>
      <c r="W115" s="201"/>
      <c r="X115" s="201"/>
      <c r="Y115" s="201"/>
      <c r="Z115" s="201"/>
      <c r="AA115" s="201"/>
      <c r="AB115" s="201"/>
      <c r="AC115" s="201"/>
      <c r="AD115" s="201"/>
      <c r="AE115" s="201"/>
      <c r="AF115" s="201"/>
      <c r="AG115" s="201"/>
      <c r="AH115" s="201"/>
      <c r="AI115" s="201"/>
    </row>
    <row r="116" spans="1:35" ht="21.75" customHeight="1">
      <c r="A116" s="201"/>
      <c r="B116" s="502"/>
      <c r="C116" s="541"/>
      <c r="D116" s="554"/>
      <c r="E116" s="2142"/>
      <c r="F116" s="2142"/>
      <c r="G116" s="2142"/>
      <c r="H116" s="563"/>
      <c r="I116" s="551"/>
      <c r="J116" s="552" t="s">
        <v>769</v>
      </c>
      <c r="K116" s="2132"/>
      <c r="L116" s="2132"/>
      <c r="M116" s="2133"/>
      <c r="N116" s="563"/>
      <c r="O116" s="581"/>
      <c r="P116" s="553" t="s">
        <v>602</v>
      </c>
      <c r="Q116" s="2140"/>
      <c r="R116" s="2140"/>
      <c r="S116" s="2141"/>
      <c r="T116" s="551"/>
      <c r="U116" s="502"/>
      <c r="V116" s="201"/>
      <c r="W116" s="201"/>
      <c r="X116" s="201"/>
      <c r="Y116" s="201"/>
      <c r="Z116" s="201"/>
      <c r="AA116" s="201"/>
      <c r="AB116" s="201"/>
      <c r="AC116" s="201"/>
      <c r="AD116" s="201"/>
      <c r="AE116" s="201"/>
      <c r="AF116" s="201"/>
      <c r="AG116" s="201"/>
      <c r="AH116" s="201"/>
      <c r="AI116" s="201"/>
    </row>
    <row r="117" spans="1:35" ht="21.75" customHeight="1">
      <c r="A117" s="201"/>
      <c r="B117" s="502"/>
      <c r="C117" s="541"/>
      <c r="D117" s="551"/>
      <c r="E117" s="551"/>
      <c r="F117" s="551"/>
      <c r="G117" s="551"/>
      <c r="H117" s="563"/>
      <c r="I117" s="551"/>
      <c r="J117" s="555" t="s">
        <v>602</v>
      </c>
      <c r="K117" s="2143"/>
      <c r="L117" s="2143"/>
      <c r="M117" s="2144"/>
      <c r="N117" s="563"/>
      <c r="O117" s="581"/>
      <c r="P117" s="588"/>
      <c r="Q117" s="588"/>
      <c r="R117" s="588"/>
      <c r="S117" s="588"/>
      <c r="T117" s="551"/>
      <c r="U117" s="502"/>
      <c r="V117" s="201"/>
      <c r="W117" s="201"/>
      <c r="X117" s="201"/>
      <c r="Y117" s="201"/>
      <c r="Z117" s="201"/>
      <c r="AA117" s="201"/>
      <c r="AB117" s="201"/>
      <c r="AC117" s="201"/>
      <c r="AD117" s="201"/>
      <c r="AE117" s="201"/>
      <c r="AF117" s="201"/>
      <c r="AG117" s="201"/>
      <c r="AH117" s="201"/>
      <c r="AI117" s="201"/>
    </row>
    <row r="118" spans="1:35" ht="21.75" customHeight="1">
      <c r="A118" s="201"/>
      <c r="B118" s="502"/>
      <c r="C118" s="541"/>
      <c r="D118" s="2145" t="s">
        <v>771</v>
      </c>
      <c r="E118" s="2146"/>
      <c r="F118" s="2146"/>
      <c r="G118" s="2147"/>
      <c r="H118" s="563"/>
      <c r="I118" s="551"/>
      <c r="J118" s="551"/>
      <c r="K118" s="551"/>
      <c r="L118" s="551"/>
      <c r="M118" s="551"/>
      <c r="N118" s="563"/>
      <c r="O118" s="581"/>
      <c r="P118" s="2129" t="s">
        <v>770</v>
      </c>
      <c r="Q118" s="2130"/>
      <c r="R118" s="2130"/>
      <c r="S118" s="2131"/>
      <c r="T118" s="551"/>
      <c r="U118" s="502"/>
      <c r="V118" s="201"/>
      <c r="W118" s="201"/>
      <c r="X118" s="201"/>
      <c r="Y118" s="201"/>
      <c r="Z118" s="201"/>
      <c r="AA118" s="201"/>
      <c r="AB118" s="201"/>
      <c r="AC118" s="201"/>
      <c r="AD118" s="201"/>
      <c r="AE118" s="201"/>
      <c r="AF118" s="201"/>
      <c r="AG118" s="201"/>
      <c r="AH118" s="201"/>
      <c r="AI118" s="201"/>
    </row>
    <row r="119" spans="1:35" ht="21.75" customHeight="1">
      <c r="A119" s="201"/>
      <c r="B119" s="502"/>
      <c r="C119" s="541"/>
      <c r="D119" s="552" t="s">
        <v>769</v>
      </c>
      <c r="E119" s="2132"/>
      <c r="F119" s="2132"/>
      <c r="G119" s="2133"/>
      <c r="H119" s="564"/>
      <c r="I119" s="551"/>
      <c r="J119" s="551"/>
      <c r="K119" s="551"/>
      <c r="L119" s="551"/>
      <c r="M119" s="551"/>
      <c r="N119" s="563"/>
      <c r="O119" s="581"/>
      <c r="P119" s="2136"/>
      <c r="Q119" s="2137"/>
      <c r="R119" s="2138" t="s">
        <v>637</v>
      </c>
      <c r="S119" s="2139"/>
      <c r="T119" s="551"/>
      <c r="U119" s="502"/>
      <c r="V119" s="201"/>
      <c r="W119" s="201"/>
      <c r="X119" s="201"/>
      <c r="Y119" s="201"/>
      <c r="Z119" s="201"/>
      <c r="AA119" s="201"/>
      <c r="AB119" s="201"/>
      <c r="AC119" s="201"/>
      <c r="AD119" s="201"/>
      <c r="AE119" s="201"/>
      <c r="AF119" s="201"/>
      <c r="AG119" s="201"/>
      <c r="AH119" s="201"/>
      <c r="AI119" s="201"/>
    </row>
    <row r="120" spans="1:35" ht="21.75" customHeight="1">
      <c r="A120" s="201"/>
      <c r="B120" s="502"/>
      <c r="C120" s="541"/>
      <c r="D120" s="555" t="s">
        <v>602</v>
      </c>
      <c r="E120" s="2143"/>
      <c r="F120" s="2143"/>
      <c r="G120" s="2144"/>
      <c r="H120" s="565"/>
      <c r="I120" s="570"/>
      <c r="J120" s="2148"/>
      <c r="K120" s="2149"/>
      <c r="L120" s="2149"/>
      <c r="M120" s="2150"/>
      <c r="N120" s="563"/>
      <c r="O120" s="582"/>
      <c r="P120" s="552" t="s">
        <v>769</v>
      </c>
      <c r="Q120" s="2132"/>
      <c r="R120" s="2132"/>
      <c r="S120" s="2133"/>
      <c r="T120" s="551"/>
      <c r="U120" s="502"/>
      <c r="V120" s="201"/>
      <c r="W120" s="201"/>
      <c r="X120" s="201"/>
      <c r="Y120" s="201"/>
      <c r="Z120" s="201"/>
      <c r="AA120" s="201"/>
      <c r="AB120" s="201"/>
      <c r="AC120" s="201"/>
      <c r="AD120" s="201"/>
      <c r="AE120" s="201"/>
      <c r="AF120" s="201"/>
      <c r="AG120" s="201"/>
      <c r="AH120" s="201"/>
      <c r="AI120" s="201"/>
    </row>
    <row r="121" spans="1:35" ht="21.75" customHeight="1">
      <c r="A121" s="201"/>
      <c r="B121" s="502"/>
      <c r="C121" s="541"/>
      <c r="D121" s="551"/>
      <c r="E121" s="551"/>
      <c r="F121" s="551"/>
      <c r="G121" s="551"/>
      <c r="H121" s="563"/>
      <c r="I121" s="551"/>
      <c r="J121" s="552" t="s">
        <v>769</v>
      </c>
      <c r="K121" s="2132"/>
      <c r="L121" s="2132"/>
      <c r="M121" s="2133"/>
      <c r="N121" s="563"/>
      <c r="O121" s="581"/>
      <c r="P121" s="555" t="s">
        <v>602</v>
      </c>
      <c r="Q121" s="2143"/>
      <c r="R121" s="2143"/>
      <c r="S121" s="2144"/>
      <c r="T121" s="551"/>
      <c r="U121" s="502"/>
      <c r="V121" s="201"/>
      <c r="W121" s="201"/>
      <c r="X121" s="201"/>
      <c r="Y121" s="201"/>
      <c r="Z121" s="201"/>
      <c r="AA121" s="201"/>
      <c r="AB121" s="201"/>
      <c r="AC121" s="201"/>
      <c r="AD121" s="201"/>
      <c r="AE121" s="201"/>
      <c r="AF121" s="201"/>
      <c r="AG121" s="201"/>
      <c r="AH121" s="201"/>
      <c r="AI121" s="201"/>
    </row>
    <row r="122" spans="1:35" ht="21.75" customHeight="1">
      <c r="A122" s="201"/>
      <c r="B122" s="502"/>
      <c r="C122" s="541"/>
      <c r="D122" s="551"/>
      <c r="E122" s="551"/>
      <c r="F122" s="551"/>
      <c r="G122" s="551"/>
      <c r="H122" s="563"/>
      <c r="I122" s="551"/>
      <c r="J122" s="555" t="s">
        <v>602</v>
      </c>
      <c r="K122" s="2143"/>
      <c r="L122" s="2143"/>
      <c r="M122" s="2144"/>
      <c r="N122" s="563"/>
      <c r="O122" s="581"/>
      <c r="P122" s="551"/>
      <c r="Q122" s="551"/>
      <c r="R122" s="551"/>
      <c r="S122" s="551"/>
      <c r="T122" s="551"/>
      <c r="U122" s="502"/>
      <c r="V122" s="201"/>
      <c r="W122" s="201"/>
      <c r="X122" s="201"/>
      <c r="Y122" s="201"/>
      <c r="Z122" s="201"/>
      <c r="AA122" s="201"/>
      <c r="AB122" s="201"/>
      <c r="AC122" s="201"/>
      <c r="AD122" s="201"/>
      <c r="AE122" s="201"/>
      <c r="AF122" s="201"/>
      <c r="AG122" s="201"/>
      <c r="AH122" s="201"/>
      <c r="AI122" s="201"/>
    </row>
    <row r="123" spans="1:35" ht="21.75" customHeight="1">
      <c r="A123" s="201"/>
      <c r="B123" s="502"/>
      <c r="C123" s="541"/>
      <c r="D123" s="2145" t="s">
        <v>302</v>
      </c>
      <c r="E123" s="2146"/>
      <c r="F123" s="2146"/>
      <c r="G123" s="2147"/>
      <c r="H123" s="563"/>
      <c r="I123" s="551"/>
      <c r="J123" s="551"/>
      <c r="K123" s="551"/>
      <c r="L123" s="551"/>
      <c r="M123" s="551"/>
      <c r="N123" s="563"/>
      <c r="O123" s="583"/>
      <c r="P123" s="2148"/>
      <c r="Q123" s="2149"/>
      <c r="R123" s="2149"/>
      <c r="S123" s="2150"/>
      <c r="T123" s="551"/>
      <c r="U123" s="502"/>
      <c r="V123" s="201"/>
      <c r="W123" s="201"/>
      <c r="X123" s="201"/>
      <c r="Y123" s="201"/>
      <c r="Z123" s="201"/>
      <c r="AA123" s="201"/>
      <c r="AB123" s="201"/>
      <c r="AC123" s="201"/>
      <c r="AD123" s="201"/>
      <c r="AE123" s="201"/>
      <c r="AF123" s="201"/>
      <c r="AG123" s="201"/>
      <c r="AH123" s="201"/>
      <c r="AI123" s="201"/>
    </row>
    <row r="124" spans="1:35" ht="21.75" customHeight="1">
      <c r="A124" s="201"/>
      <c r="B124" s="502"/>
      <c r="C124" s="541"/>
      <c r="D124" s="552" t="s">
        <v>769</v>
      </c>
      <c r="E124" s="2132"/>
      <c r="F124" s="2132"/>
      <c r="G124" s="2133"/>
      <c r="H124" s="564"/>
      <c r="I124" s="551"/>
      <c r="J124" s="551"/>
      <c r="K124" s="551"/>
      <c r="L124" s="551"/>
      <c r="M124" s="551"/>
      <c r="N124" s="563"/>
      <c r="O124" s="581"/>
      <c r="P124" s="552" t="s">
        <v>769</v>
      </c>
      <c r="Q124" s="2132"/>
      <c r="R124" s="2132"/>
      <c r="S124" s="2133"/>
      <c r="T124" s="551"/>
      <c r="U124" s="502"/>
      <c r="V124" s="201"/>
      <c r="W124" s="201"/>
      <c r="X124" s="201"/>
      <c r="Y124" s="201"/>
      <c r="Z124" s="201"/>
      <c r="AA124" s="201"/>
      <c r="AB124" s="201"/>
      <c r="AC124" s="201"/>
      <c r="AD124" s="201"/>
      <c r="AE124" s="201"/>
      <c r="AF124" s="201"/>
      <c r="AG124" s="201"/>
      <c r="AH124" s="201"/>
      <c r="AI124" s="201"/>
    </row>
    <row r="125" spans="1:35" ht="21.75" customHeight="1">
      <c r="A125" s="201"/>
      <c r="B125" s="502"/>
      <c r="C125" s="541"/>
      <c r="D125" s="555" t="s">
        <v>602</v>
      </c>
      <c r="E125" s="2143"/>
      <c r="F125" s="2143"/>
      <c r="G125" s="2144"/>
      <c r="H125" s="565"/>
      <c r="I125" s="551"/>
      <c r="J125" s="2148"/>
      <c r="K125" s="2149"/>
      <c r="L125" s="2149"/>
      <c r="M125" s="2150"/>
      <c r="N125" s="563"/>
      <c r="O125" s="581"/>
      <c r="P125" s="555" t="s">
        <v>602</v>
      </c>
      <c r="Q125" s="2143"/>
      <c r="R125" s="2143"/>
      <c r="S125" s="2144"/>
      <c r="T125" s="551"/>
      <c r="U125" s="502"/>
      <c r="V125" s="201"/>
      <c r="W125" s="201"/>
      <c r="X125" s="201"/>
      <c r="Y125" s="201"/>
      <c r="Z125" s="201"/>
      <c r="AA125" s="201"/>
      <c r="AB125" s="201"/>
      <c r="AC125" s="201"/>
      <c r="AD125" s="201"/>
      <c r="AE125" s="201"/>
      <c r="AF125" s="201"/>
      <c r="AG125" s="201"/>
      <c r="AH125" s="201"/>
      <c r="AI125" s="201"/>
    </row>
    <row r="126" spans="1:35" ht="21.75" customHeight="1">
      <c r="A126" s="201"/>
      <c r="B126" s="502"/>
      <c r="C126" s="541"/>
      <c r="D126" s="544"/>
      <c r="E126" s="544"/>
      <c r="F126" s="544"/>
      <c r="G126" s="544"/>
      <c r="H126" s="563"/>
      <c r="I126" s="571"/>
      <c r="J126" s="552" t="s">
        <v>769</v>
      </c>
      <c r="K126" s="2132"/>
      <c r="L126" s="2132"/>
      <c r="M126" s="2133"/>
      <c r="N126" s="563"/>
      <c r="O126" s="581"/>
      <c r="P126" s="544"/>
      <c r="Q126" s="544"/>
      <c r="R126" s="544"/>
      <c r="S126" s="544"/>
      <c r="T126" s="551"/>
      <c r="U126" s="502"/>
      <c r="V126" s="201"/>
      <c r="W126" s="201"/>
      <c r="X126" s="201"/>
      <c r="Y126" s="201"/>
      <c r="Z126" s="201"/>
      <c r="AA126" s="201"/>
      <c r="AB126" s="201"/>
      <c r="AC126" s="201"/>
      <c r="AD126" s="201"/>
      <c r="AE126" s="201"/>
      <c r="AF126" s="201"/>
      <c r="AG126" s="201"/>
      <c r="AH126" s="201"/>
      <c r="AI126" s="201"/>
    </row>
    <row r="127" spans="1:35" ht="21.75" customHeight="1">
      <c r="A127" s="201"/>
      <c r="B127" s="502"/>
      <c r="C127" s="541"/>
      <c r="D127" s="544"/>
      <c r="E127" s="544"/>
      <c r="F127" s="544"/>
      <c r="G127" s="544"/>
      <c r="H127" s="563"/>
      <c r="I127" s="551"/>
      <c r="J127" s="555" t="s">
        <v>602</v>
      </c>
      <c r="K127" s="2143"/>
      <c r="L127" s="2143"/>
      <c r="M127" s="2144"/>
      <c r="N127" s="563"/>
      <c r="O127" s="581"/>
      <c r="P127" s="544"/>
      <c r="Q127" s="544"/>
      <c r="R127" s="544"/>
      <c r="S127" s="544"/>
      <c r="T127" s="551"/>
      <c r="U127" s="502"/>
      <c r="V127" s="201"/>
      <c r="W127" s="201"/>
      <c r="X127" s="201"/>
      <c r="Y127" s="201"/>
      <c r="Z127" s="201"/>
      <c r="AA127" s="201"/>
      <c r="AB127" s="201"/>
      <c r="AC127" s="201"/>
      <c r="AD127" s="201"/>
      <c r="AE127" s="201"/>
      <c r="AF127" s="201"/>
      <c r="AG127" s="201"/>
      <c r="AH127" s="201"/>
      <c r="AI127" s="201"/>
    </row>
    <row r="128" spans="1:35" ht="21.75" customHeight="1">
      <c r="A128" s="201"/>
      <c r="B128" s="502"/>
      <c r="C128" s="530"/>
      <c r="D128" s="2148"/>
      <c r="E128" s="2149"/>
      <c r="F128" s="2149"/>
      <c r="G128" s="2150"/>
      <c r="H128" s="566"/>
      <c r="I128" s="551"/>
      <c r="J128" s="544"/>
      <c r="K128" s="544"/>
      <c r="L128" s="544"/>
      <c r="M128" s="544"/>
      <c r="N128" s="563"/>
      <c r="O128" s="584"/>
      <c r="P128" s="2148"/>
      <c r="Q128" s="2149"/>
      <c r="R128" s="2149"/>
      <c r="S128" s="2150"/>
      <c r="T128" s="544"/>
      <c r="U128" s="502"/>
      <c r="V128" s="201"/>
      <c r="W128" s="201"/>
      <c r="X128" s="201"/>
      <c r="Y128" s="201"/>
      <c r="Z128" s="201"/>
      <c r="AA128" s="201"/>
      <c r="AB128" s="201"/>
      <c r="AC128" s="201"/>
      <c r="AD128" s="201"/>
      <c r="AE128" s="201"/>
      <c r="AF128" s="201"/>
      <c r="AG128" s="201"/>
      <c r="AH128" s="201"/>
      <c r="AI128" s="201"/>
    </row>
    <row r="129" spans="1:35" ht="21.75" customHeight="1">
      <c r="A129" s="201"/>
      <c r="B129" s="502"/>
      <c r="C129" s="530"/>
      <c r="D129" s="552" t="s">
        <v>769</v>
      </c>
      <c r="E129" s="2132"/>
      <c r="F129" s="2132"/>
      <c r="G129" s="2133"/>
      <c r="H129" s="567"/>
      <c r="I129" s="544"/>
      <c r="J129" s="544"/>
      <c r="K129" s="544"/>
      <c r="L129" s="544"/>
      <c r="M129" s="544"/>
      <c r="N129" s="566"/>
      <c r="O129" s="585"/>
      <c r="P129" s="552" t="s">
        <v>769</v>
      </c>
      <c r="Q129" s="2132"/>
      <c r="R129" s="2132"/>
      <c r="S129" s="2133"/>
      <c r="T129" s="544"/>
      <c r="U129" s="502"/>
      <c r="V129" s="201"/>
      <c r="W129" s="201"/>
      <c r="X129" s="201"/>
      <c r="Y129" s="201"/>
      <c r="Z129" s="201"/>
      <c r="AA129" s="201"/>
      <c r="AB129" s="201"/>
      <c r="AC129" s="201"/>
      <c r="AD129" s="201"/>
      <c r="AE129" s="201"/>
      <c r="AF129" s="201"/>
      <c r="AG129" s="201"/>
      <c r="AH129" s="201"/>
      <c r="AI129" s="201"/>
    </row>
    <row r="130" spans="1:35" ht="21.75" customHeight="1">
      <c r="A130" s="201"/>
      <c r="B130" s="502"/>
      <c r="C130" s="530"/>
      <c r="D130" s="553" t="s">
        <v>602</v>
      </c>
      <c r="E130" s="2140"/>
      <c r="F130" s="2140"/>
      <c r="G130" s="2141"/>
      <c r="H130" s="566"/>
      <c r="I130" s="544"/>
      <c r="J130" s="544"/>
      <c r="K130" s="544"/>
      <c r="L130" s="544"/>
      <c r="M130" s="544"/>
      <c r="N130" s="566"/>
      <c r="O130" s="584"/>
      <c r="P130" s="553" t="s">
        <v>602</v>
      </c>
      <c r="Q130" s="2140"/>
      <c r="R130" s="2140"/>
      <c r="S130" s="2141"/>
      <c r="T130" s="544"/>
      <c r="U130" s="502"/>
      <c r="V130" s="201"/>
      <c r="W130" s="201"/>
      <c r="X130" s="201"/>
      <c r="Y130" s="201"/>
      <c r="Z130" s="201"/>
      <c r="AA130" s="201"/>
      <c r="AB130" s="201"/>
      <c r="AC130" s="201"/>
      <c r="AD130" s="201"/>
      <c r="AE130" s="201"/>
      <c r="AF130" s="201"/>
      <c r="AG130" s="201"/>
      <c r="AH130" s="201"/>
      <c r="AI130" s="201"/>
    </row>
    <row r="131" spans="1:35" ht="21.75" customHeight="1">
      <c r="A131" s="201"/>
      <c r="B131" s="502"/>
      <c r="C131" s="530"/>
      <c r="D131" s="554"/>
      <c r="E131" s="2142"/>
      <c r="F131" s="2142"/>
      <c r="G131" s="2142"/>
      <c r="H131" s="566"/>
      <c r="I131" s="544"/>
      <c r="J131" s="544"/>
      <c r="K131" s="544"/>
      <c r="L131" s="544"/>
      <c r="M131" s="544"/>
      <c r="N131" s="566"/>
      <c r="O131" s="584"/>
      <c r="P131" s="554"/>
      <c r="Q131" s="2142"/>
      <c r="R131" s="2142"/>
      <c r="S131" s="2142"/>
      <c r="T131" s="544"/>
      <c r="U131" s="502"/>
      <c r="V131" s="201"/>
      <c r="W131" s="201"/>
      <c r="X131" s="201"/>
      <c r="Y131" s="201"/>
      <c r="Z131" s="201"/>
      <c r="AA131" s="201"/>
      <c r="AB131" s="201"/>
      <c r="AC131" s="201"/>
      <c r="AD131" s="201"/>
      <c r="AE131" s="201"/>
      <c r="AF131" s="201"/>
      <c r="AG131" s="201"/>
      <c r="AH131" s="201"/>
      <c r="AI131" s="201"/>
    </row>
    <row r="132" spans="1:35" ht="21.75" customHeight="1">
      <c r="A132" s="201"/>
      <c r="B132" s="502"/>
      <c r="C132" s="530"/>
      <c r="D132" s="551"/>
      <c r="E132" s="551"/>
      <c r="F132" s="551"/>
      <c r="G132" s="551"/>
      <c r="H132" s="566"/>
      <c r="I132" s="544"/>
      <c r="J132" s="544"/>
      <c r="K132" s="544"/>
      <c r="L132" s="544"/>
      <c r="M132" s="544"/>
      <c r="N132" s="566"/>
      <c r="O132" s="584"/>
      <c r="P132" s="551"/>
      <c r="Q132" s="551"/>
      <c r="R132" s="551"/>
      <c r="S132" s="551"/>
      <c r="T132" s="544"/>
      <c r="U132" s="502"/>
      <c r="V132" s="201"/>
      <c r="W132" s="201"/>
      <c r="X132" s="201"/>
      <c r="Y132" s="201"/>
      <c r="Z132" s="201"/>
      <c r="AA132" s="201"/>
      <c r="AB132" s="201"/>
      <c r="AC132" s="201"/>
      <c r="AD132" s="201"/>
      <c r="AE132" s="201"/>
      <c r="AF132" s="201"/>
      <c r="AG132" s="201"/>
      <c r="AH132" s="201"/>
      <c r="AI132" s="201"/>
    </row>
    <row r="133" spans="1:35" ht="21.75" customHeight="1">
      <c r="A133" s="201"/>
      <c r="B133" s="502"/>
      <c r="C133" s="530"/>
      <c r="D133" s="2148"/>
      <c r="E133" s="2149"/>
      <c r="F133" s="2149"/>
      <c r="G133" s="2150"/>
      <c r="H133" s="568"/>
      <c r="I133" s="544"/>
      <c r="J133" s="544"/>
      <c r="K133" s="544"/>
      <c r="L133" s="544"/>
      <c r="M133" s="544"/>
      <c r="N133" s="566"/>
      <c r="O133" s="586"/>
      <c r="P133" s="2148"/>
      <c r="Q133" s="2149"/>
      <c r="R133" s="2149"/>
      <c r="S133" s="2150"/>
      <c r="T133" s="544"/>
      <c r="U133" s="502"/>
      <c r="V133" s="201"/>
      <c r="W133" s="201"/>
      <c r="X133" s="201"/>
      <c r="Y133" s="201"/>
      <c r="Z133" s="201"/>
      <c r="AA133" s="201"/>
      <c r="AB133" s="201"/>
      <c r="AC133" s="201"/>
      <c r="AD133" s="201"/>
      <c r="AE133" s="201"/>
      <c r="AF133" s="201"/>
      <c r="AG133" s="201"/>
      <c r="AH133" s="201"/>
      <c r="AI133" s="201"/>
    </row>
    <row r="134" spans="1:35" ht="21.75" customHeight="1">
      <c r="A134" s="201"/>
      <c r="B134" s="502"/>
      <c r="C134" s="530"/>
      <c r="D134" s="552" t="s">
        <v>769</v>
      </c>
      <c r="E134" s="2132"/>
      <c r="F134" s="2132"/>
      <c r="G134" s="2133"/>
      <c r="H134" s="566"/>
      <c r="I134" s="544"/>
      <c r="J134" s="544"/>
      <c r="K134" s="544"/>
      <c r="L134" s="544"/>
      <c r="M134" s="544"/>
      <c r="N134" s="566"/>
      <c r="O134" s="584"/>
      <c r="P134" s="552" t="s">
        <v>769</v>
      </c>
      <c r="Q134" s="2132"/>
      <c r="R134" s="2132"/>
      <c r="S134" s="2133"/>
      <c r="T134" s="544"/>
      <c r="U134" s="502"/>
      <c r="V134" s="201"/>
      <c r="W134" s="201"/>
      <c r="X134" s="201"/>
      <c r="Y134" s="201"/>
      <c r="Z134" s="201"/>
      <c r="AA134" s="201"/>
      <c r="AB134" s="201"/>
      <c r="AC134" s="201"/>
      <c r="AD134" s="201"/>
      <c r="AE134" s="201"/>
      <c r="AF134" s="201"/>
      <c r="AG134" s="201"/>
      <c r="AH134" s="201"/>
      <c r="AI134" s="201"/>
    </row>
    <row r="135" spans="1:35" ht="21.75" customHeight="1">
      <c r="A135" s="201"/>
      <c r="B135" s="502"/>
      <c r="C135" s="530"/>
      <c r="D135" s="555" t="s">
        <v>602</v>
      </c>
      <c r="E135" s="2143"/>
      <c r="F135" s="2143"/>
      <c r="G135" s="2144"/>
      <c r="H135" s="566"/>
      <c r="I135" s="544"/>
      <c r="J135" s="544"/>
      <c r="K135" s="544"/>
      <c r="L135" s="544"/>
      <c r="M135" s="544"/>
      <c r="N135" s="566"/>
      <c r="O135" s="584"/>
      <c r="P135" s="555" t="s">
        <v>602</v>
      </c>
      <c r="Q135" s="2143"/>
      <c r="R135" s="2143"/>
      <c r="S135" s="2144"/>
      <c r="T135" s="544"/>
      <c r="U135" s="502"/>
      <c r="V135" s="201"/>
      <c r="W135" s="201"/>
      <c r="X135" s="201"/>
      <c r="Y135" s="201"/>
      <c r="Z135" s="201"/>
      <c r="AA135" s="201"/>
      <c r="AB135" s="201"/>
      <c r="AC135" s="201"/>
      <c r="AD135" s="201"/>
      <c r="AE135" s="201"/>
      <c r="AF135" s="201"/>
      <c r="AG135" s="201"/>
      <c r="AH135" s="201"/>
      <c r="AI135" s="201"/>
    </row>
    <row r="136" spans="1:35" ht="21.75" customHeight="1">
      <c r="A136" s="201"/>
      <c r="B136" s="502"/>
      <c r="C136" s="530"/>
      <c r="D136" s="551"/>
      <c r="E136" s="551"/>
      <c r="F136" s="551"/>
      <c r="G136" s="551"/>
      <c r="H136" s="566"/>
      <c r="I136" s="544"/>
      <c r="J136" s="544"/>
      <c r="K136" s="544"/>
      <c r="L136" s="544"/>
      <c r="M136" s="544"/>
      <c r="N136" s="566"/>
      <c r="O136" s="584"/>
      <c r="P136" s="551"/>
      <c r="Q136" s="551"/>
      <c r="R136" s="551"/>
      <c r="S136" s="551"/>
      <c r="T136" s="544"/>
      <c r="U136" s="502"/>
      <c r="V136" s="201"/>
      <c r="W136" s="201"/>
      <c r="X136" s="201"/>
      <c r="Y136" s="201"/>
      <c r="Z136" s="201"/>
      <c r="AA136" s="201"/>
      <c r="AB136" s="201"/>
      <c r="AC136" s="201"/>
      <c r="AD136" s="201"/>
      <c r="AE136" s="201"/>
      <c r="AF136" s="201"/>
      <c r="AG136" s="201"/>
      <c r="AH136" s="201"/>
      <c r="AI136" s="201"/>
    </row>
    <row r="137" spans="1:35" ht="21.75" customHeight="1">
      <c r="A137" s="201"/>
      <c r="B137" s="502"/>
      <c r="C137" s="530"/>
      <c r="D137" s="551"/>
      <c r="E137" s="551"/>
      <c r="F137" s="551"/>
      <c r="G137" s="551"/>
      <c r="H137" s="566"/>
      <c r="I137" s="544"/>
      <c r="J137" s="544"/>
      <c r="K137" s="544"/>
      <c r="L137" s="544"/>
      <c r="M137" s="544"/>
      <c r="N137" s="566"/>
      <c r="O137" s="584"/>
      <c r="P137" s="551"/>
      <c r="Q137" s="551"/>
      <c r="R137" s="551"/>
      <c r="S137" s="551"/>
      <c r="T137" s="544"/>
      <c r="U137" s="502"/>
      <c r="V137" s="201"/>
      <c r="W137" s="201"/>
      <c r="X137" s="201"/>
      <c r="Y137" s="201"/>
      <c r="Z137" s="201"/>
      <c r="AA137" s="201"/>
      <c r="AB137" s="201"/>
      <c r="AC137" s="201"/>
      <c r="AD137" s="201"/>
      <c r="AE137" s="201"/>
      <c r="AF137" s="201"/>
      <c r="AG137" s="201"/>
      <c r="AH137" s="201"/>
      <c r="AI137" s="201"/>
    </row>
    <row r="138" spans="1:35" ht="21.75" customHeight="1">
      <c r="A138" s="201"/>
      <c r="B138" s="502"/>
      <c r="C138" s="530"/>
      <c r="D138" s="2148"/>
      <c r="E138" s="2149"/>
      <c r="F138" s="2149"/>
      <c r="G138" s="2150"/>
      <c r="H138" s="566"/>
      <c r="I138" s="544"/>
      <c r="J138" s="544"/>
      <c r="K138" s="544"/>
      <c r="L138" s="544"/>
      <c r="M138" s="544"/>
      <c r="N138" s="566"/>
      <c r="O138" s="587"/>
      <c r="P138" s="2148"/>
      <c r="Q138" s="2149"/>
      <c r="R138" s="2149"/>
      <c r="S138" s="2150"/>
      <c r="T138" s="544"/>
      <c r="U138" s="502"/>
      <c r="V138" s="201"/>
      <c r="W138" s="201"/>
      <c r="X138" s="201"/>
      <c r="Y138" s="201"/>
      <c r="Z138" s="201"/>
      <c r="AA138" s="201"/>
      <c r="AB138" s="201"/>
      <c r="AC138" s="201"/>
      <c r="AD138" s="201"/>
      <c r="AE138" s="201"/>
      <c r="AF138" s="201"/>
      <c r="AG138" s="201"/>
      <c r="AH138" s="201"/>
      <c r="AI138" s="201"/>
    </row>
    <row r="139" spans="1:35" ht="21.75" customHeight="1">
      <c r="A139" s="201"/>
      <c r="B139" s="502"/>
      <c r="C139" s="530"/>
      <c r="D139" s="556" t="s">
        <v>769</v>
      </c>
      <c r="E139" s="2132"/>
      <c r="F139" s="2132"/>
      <c r="G139" s="2133"/>
      <c r="H139" s="569"/>
      <c r="I139" s="544"/>
      <c r="J139" s="544"/>
      <c r="K139" s="544"/>
      <c r="L139" s="544"/>
      <c r="M139" s="544"/>
      <c r="N139" s="549"/>
      <c r="O139" s="544"/>
      <c r="P139" s="552" t="s">
        <v>769</v>
      </c>
      <c r="Q139" s="2132"/>
      <c r="R139" s="2132"/>
      <c r="S139" s="2133"/>
      <c r="T139" s="544"/>
      <c r="U139" s="502"/>
      <c r="V139" s="201"/>
      <c r="W139" s="201"/>
      <c r="X139" s="201"/>
      <c r="Y139" s="201"/>
      <c r="Z139" s="201"/>
      <c r="AA139" s="201"/>
      <c r="AB139" s="201"/>
      <c r="AC139" s="201"/>
      <c r="AD139" s="201"/>
      <c r="AE139" s="201"/>
      <c r="AF139" s="201"/>
      <c r="AG139" s="201"/>
      <c r="AH139" s="201"/>
      <c r="AI139" s="201"/>
    </row>
    <row r="140" spans="1:35" ht="21.75" customHeight="1">
      <c r="A140" s="201"/>
      <c r="B140" s="502"/>
      <c r="C140" s="530"/>
      <c r="D140" s="557" t="s">
        <v>602</v>
      </c>
      <c r="E140" s="2143"/>
      <c r="F140" s="2143"/>
      <c r="G140" s="2144"/>
      <c r="H140" s="549"/>
      <c r="I140" s="544"/>
      <c r="J140" s="544"/>
      <c r="K140" s="544"/>
      <c r="L140" s="544"/>
      <c r="M140" s="544"/>
      <c r="N140" s="544"/>
      <c r="O140" s="544"/>
      <c r="P140" s="555" t="s">
        <v>602</v>
      </c>
      <c r="Q140" s="2143"/>
      <c r="R140" s="2143"/>
      <c r="S140" s="2144"/>
      <c r="T140" s="544"/>
      <c r="U140" s="502"/>
      <c r="V140" s="201"/>
      <c r="W140" s="201"/>
      <c r="X140" s="201"/>
      <c r="Y140" s="201"/>
      <c r="Z140" s="201"/>
      <c r="AA140" s="201"/>
      <c r="AB140" s="201"/>
      <c r="AC140" s="201"/>
      <c r="AD140" s="201"/>
      <c r="AE140" s="201"/>
      <c r="AF140" s="201"/>
      <c r="AG140" s="201"/>
      <c r="AH140" s="201"/>
      <c r="AI140" s="201"/>
    </row>
    <row r="141" spans="1:35" ht="21.75" customHeight="1">
      <c r="A141" s="201"/>
      <c r="B141" s="502"/>
      <c r="C141" s="530"/>
      <c r="D141" s="544"/>
      <c r="E141" s="544"/>
      <c r="F141" s="544"/>
      <c r="G141" s="544"/>
      <c r="H141" s="549"/>
      <c r="I141" s="544"/>
      <c r="J141" s="544"/>
      <c r="K141" s="544"/>
      <c r="L141" s="544"/>
      <c r="M141" s="544"/>
      <c r="N141" s="544"/>
      <c r="O141" s="544"/>
      <c r="P141" s="544"/>
      <c r="Q141" s="544"/>
      <c r="R141" s="544"/>
      <c r="S141" s="544"/>
      <c r="T141" s="544"/>
      <c r="U141" s="502"/>
      <c r="V141" s="201"/>
      <c r="W141" s="201"/>
      <c r="X141" s="201"/>
      <c r="Y141" s="201"/>
      <c r="Z141" s="201"/>
      <c r="AA141" s="201"/>
      <c r="AB141" s="201"/>
      <c r="AC141" s="201"/>
      <c r="AD141" s="201"/>
      <c r="AE141" s="201"/>
      <c r="AF141" s="201"/>
      <c r="AG141" s="201"/>
      <c r="AH141" s="201"/>
      <c r="AI141" s="201"/>
    </row>
    <row r="142" spans="1:35" ht="21.75" customHeight="1">
      <c r="A142" s="201"/>
      <c r="B142" s="502"/>
      <c r="C142" s="530"/>
      <c r="D142" s="544"/>
      <c r="E142" s="544"/>
      <c r="F142" s="544"/>
      <c r="G142" s="544"/>
      <c r="H142" s="549"/>
      <c r="I142" s="544"/>
      <c r="J142" s="544"/>
      <c r="K142" s="544"/>
      <c r="L142" s="544"/>
      <c r="M142" s="544"/>
      <c r="N142" s="544"/>
      <c r="O142" s="502"/>
      <c r="P142" s="502"/>
      <c r="Q142" s="502"/>
      <c r="R142" s="502"/>
      <c r="S142" s="502"/>
      <c r="T142" s="502"/>
      <c r="U142" s="502"/>
      <c r="V142" s="201"/>
      <c r="W142" s="201"/>
      <c r="X142" s="201"/>
      <c r="Y142" s="201"/>
      <c r="Z142" s="201"/>
      <c r="AA142" s="201"/>
      <c r="AB142" s="201"/>
      <c r="AC142" s="201"/>
      <c r="AD142" s="201"/>
      <c r="AE142" s="201"/>
      <c r="AF142" s="201"/>
      <c r="AG142" s="201"/>
      <c r="AH142" s="201"/>
      <c r="AI142" s="201"/>
    </row>
    <row r="143" spans="1:35" ht="15" customHeight="1">
      <c r="A143" s="201"/>
      <c r="B143" s="502"/>
      <c r="C143" s="530"/>
      <c r="D143" s="544"/>
      <c r="E143" s="544"/>
      <c r="F143" s="544"/>
      <c r="G143" s="544"/>
      <c r="H143" s="549"/>
      <c r="I143" s="544"/>
      <c r="J143" s="2151" t="s">
        <v>618</v>
      </c>
      <c r="K143" s="2151"/>
      <c r="L143" s="2151"/>
      <c r="M143" s="2151"/>
      <c r="N143" s="2151" t="s">
        <v>84</v>
      </c>
      <c r="O143" s="2151"/>
      <c r="P143" s="2151"/>
      <c r="Q143" s="2151"/>
      <c r="R143" s="502"/>
      <c r="S143" s="502"/>
      <c r="T143" s="502"/>
      <c r="U143" s="502"/>
      <c r="V143" s="201"/>
      <c r="W143" s="201"/>
      <c r="X143" s="201"/>
      <c r="Y143" s="201"/>
      <c r="Z143" s="201"/>
      <c r="AA143" s="201"/>
      <c r="AB143" s="201"/>
      <c r="AC143" s="201"/>
      <c r="AD143" s="201"/>
      <c r="AE143" s="201"/>
      <c r="AF143" s="201"/>
      <c r="AG143" s="201"/>
      <c r="AH143" s="201"/>
      <c r="AI143" s="201"/>
    </row>
    <row r="144" spans="1:35" ht="21.75" customHeight="1">
      <c r="A144" s="201"/>
      <c r="B144" s="502"/>
      <c r="C144" s="530"/>
      <c r="D144" s="544"/>
      <c r="E144" s="544"/>
      <c r="F144" s="2152" t="s">
        <v>58</v>
      </c>
      <c r="G144" s="2152"/>
      <c r="H144" s="2152"/>
      <c r="I144" s="2152"/>
      <c r="J144" s="1273">
        <f>データ!D22</f>
        <v>0</v>
      </c>
      <c r="K144" s="1273"/>
      <c r="L144" s="1273"/>
      <c r="M144" s="1273"/>
      <c r="N144" s="2132"/>
      <c r="O144" s="2132"/>
      <c r="P144" s="2132"/>
      <c r="Q144" s="2132"/>
      <c r="R144" s="502"/>
      <c r="S144" s="502"/>
      <c r="T144" s="502"/>
      <c r="U144" s="502"/>
      <c r="V144" s="201"/>
      <c r="W144" s="201"/>
      <c r="X144" s="201"/>
      <c r="Y144" s="201"/>
      <c r="Z144" s="201"/>
      <c r="AA144" s="201"/>
      <c r="AB144" s="201"/>
      <c r="AC144" s="201"/>
      <c r="AD144" s="201"/>
      <c r="AE144" s="201"/>
      <c r="AF144" s="201"/>
      <c r="AG144" s="201"/>
      <c r="AH144" s="201"/>
      <c r="AI144" s="201"/>
    </row>
    <row r="145" spans="1:35" ht="21.75" customHeight="1">
      <c r="A145" s="201"/>
      <c r="B145" s="502"/>
      <c r="C145" s="530"/>
      <c r="D145" s="544"/>
      <c r="E145" s="544"/>
      <c r="F145" s="2152" t="s">
        <v>775</v>
      </c>
      <c r="G145" s="2152"/>
      <c r="H145" s="2152"/>
      <c r="I145" s="2152"/>
      <c r="J145" s="1273">
        <f>データ!D24</f>
        <v>0</v>
      </c>
      <c r="K145" s="1273"/>
      <c r="L145" s="1273"/>
      <c r="M145" s="1273"/>
      <c r="N145" s="2132"/>
      <c r="O145" s="2132"/>
      <c r="P145" s="2132"/>
      <c r="Q145" s="2132"/>
      <c r="R145" s="502"/>
      <c r="S145" s="502"/>
      <c r="T145" s="502"/>
      <c r="U145" s="502"/>
      <c r="V145" s="201"/>
      <c r="W145" s="201"/>
      <c r="X145" s="201"/>
      <c r="Y145" s="201"/>
      <c r="Z145" s="201"/>
      <c r="AA145" s="201"/>
      <c r="AB145" s="201"/>
      <c r="AC145" s="201"/>
      <c r="AD145" s="201"/>
      <c r="AE145" s="201"/>
      <c r="AF145" s="201"/>
      <c r="AG145" s="201"/>
      <c r="AH145" s="201"/>
      <c r="AI145" s="201"/>
    </row>
    <row r="146" spans="1:35" ht="12" customHeight="1">
      <c r="A146" s="201"/>
      <c r="B146" s="502"/>
      <c r="C146" s="530"/>
      <c r="D146" s="544"/>
      <c r="E146" s="544"/>
      <c r="F146" s="544"/>
      <c r="G146" s="544"/>
      <c r="H146" s="544"/>
      <c r="I146" s="544"/>
      <c r="J146" s="544"/>
      <c r="K146" s="544"/>
      <c r="L146" s="544"/>
      <c r="M146" s="544"/>
      <c r="N146" s="502"/>
      <c r="O146" s="502"/>
      <c r="P146" s="502"/>
      <c r="Q146" s="502"/>
      <c r="R146" s="502"/>
      <c r="S146" s="502"/>
      <c r="T146" s="502"/>
      <c r="U146" s="502"/>
      <c r="V146" s="201"/>
      <c r="W146" s="201"/>
      <c r="X146" s="201"/>
      <c r="Y146" s="201"/>
      <c r="Z146" s="201"/>
      <c r="AA146" s="201"/>
      <c r="AB146" s="201"/>
      <c r="AC146" s="201"/>
      <c r="AD146" s="201"/>
      <c r="AE146" s="201"/>
      <c r="AF146" s="201"/>
      <c r="AG146" s="201"/>
      <c r="AH146" s="201"/>
      <c r="AI146" s="201"/>
    </row>
    <row r="147" spans="1:35" ht="21.75" customHeight="1">
      <c r="A147" s="201"/>
      <c r="B147" s="201"/>
      <c r="C147" s="529"/>
      <c r="D147" s="543"/>
      <c r="E147" s="543"/>
      <c r="F147" s="543"/>
      <c r="G147" s="543"/>
      <c r="H147" s="543"/>
      <c r="I147" s="543"/>
      <c r="J147" s="543"/>
      <c r="K147" s="543"/>
      <c r="L147" s="543"/>
      <c r="M147" s="543"/>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row>
    <row r="148" spans="1:35" ht="21.75" customHeight="1">
      <c r="A148" s="201"/>
      <c r="B148" s="201"/>
      <c r="C148" s="529"/>
      <c r="D148" s="543"/>
      <c r="E148" s="543"/>
      <c r="F148" s="543"/>
      <c r="G148" s="543"/>
      <c r="H148" s="543"/>
      <c r="I148" s="543"/>
      <c r="J148" s="543"/>
      <c r="K148" s="543"/>
      <c r="L148" s="543"/>
      <c r="M148" s="543"/>
      <c r="N148" s="201"/>
      <c r="O148" s="543"/>
      <c r="P148" s="543"/>
      <c r="Q148" s="543"/>
      <c r="R148" s="543"/>
      <c r="S148" s="543"/>
      <c r="T148" s="543"/>
      <c r="U148" s="201"/>
      <c r="V148" s="201"/>
      <c r="W148" s="201"/>
      <c r="X148" s="201"/>
      <c r="Y148" s="201"/>
      <c r="Z148" s="201"/>
      <c r="AA148" s="201"/>
      <c r="AB148" s="201"/>
      <c r="AC148" s="201"/>
      <c r="AD148" s="201"/>
      <c r="AE148" s="201"/>
      <c r="AF148" s="201"/>
      <c r="AG148" s="201"/>
      <c r="AH148" s="201"/>
      <c r="AI148" s="201"/>
    </row>
    <row r="149" spans="1:35" ht="21.75" customHeight="1">
      <c r="A149" s="201"/>
      <c r="B149" s="201"/>
      <c r="C149" s="529"/>
      <c r="D149" s="543"/>
      <c r="E149" s="543"/>
      <c r="F149" s="543"/>
      <c r="G149" s="543"/>
      <c r="H149" s="543"/>
      <c r="I149" s="543"/>
      <c r="J149" s="543"/>
      <c r="K149" s="543"/>
      <c r="L149" s="543"/>
      <c r="M149" s="543"/>
      <c r="N149" s="543"/>
      <c r="O149" s="543"/>
      <c r="P149" s="543"/>
      <c r="Q149" s="543"/>
      <c r="R149" s="543"/>
      <c r="S149" s="543"/>
      <c r="T149" s="543"/>
      <c r="U149" s="201"/>
      <c r="V149" s="201"/>
      <c r="W149" s="201"/>
      <c r="X149" s="201"/>
      <c r="Y149" s="201"/>
      <c r="Z149" s="201"/>
      <c r="AA149" s="201"/>
      <c r="AB149" s="201"/>
      <c r="AC149" s="201"/>
      <c r="AD149" s="201"/>
      <c r="AE149" s="201"/>
      <c r="AF149" s="201"/>
      <c r="AG149" s="201"/>
      <c r="AH149" s="201"/>
      <c r="AI149" s="201"/>
    </row>
    <row r="150" spans="1:35" ht="21.75" customHeight="1">
      <c r="A150" s="201"/>
      <c r="B150" s="201"/>
      <c r="C150" s="529"/>
      <c r="D150" s="543"/>
      <c r="E150" s="543"/>
      <c r="F150" s="543"/>
      <c r="G150" s="543"/>
      <c r="H150" s="543"/>
      <c r="I150" s="543"/>
      <c r="J150" s="543"/>
      <c r="K150" s="543"/>
      <c r="L150" s="543"/>
      <c r="M150" s="543"/>
      <c r="N150" s="543"/>
      <c r="O150" s="543"/>
      <c r="P150" s="543"/>
      <c r="Q150" s="543"/>
      <c r="R150" s="543"/>
      <c r="S150" s="543"/>
      <c r="T150" s="543"/>
      <c r="U150" s="201"/>
      <c r="V150" s="201"/>
      <c r="W150" s="201"/>
      <c r="X150" s="201"/>
      <c r="Y150" s="201"/>
      <c r="Z150" s="201"/>
      <c r="AA150" s="201"/>
      <c r="AB150" s="201"/>
      <c r="AC150" s="201"/>
      <c r="AD150" s="201"/>
      <c r="AE150" s="201"/>
      <c r="AF150" s="201"/>
      <c r="AG150" s="201"/>
      <c r="AH150" s="201"/>
      <c r="AI150" s="201"/>
    </row>
    <row r="151" spans="1:35" ht="21.75" customHeight="1">
      <c r="A151" s="201"/>
      <c r="B151" s="201"/>
      <c r="C151" s="529"/>
      <c r="D151" s="543"/>
      <c r="E151" s="543"/>
      <c r="F151" s="543"/>
      <c r="G151" s="543"/>
      <c r="H151" s="543"/>
      <c r="I151" s="543"/>
      <c r="J151" s="543"/>
      <c r="K151" s="543"/>
      <c r="L151" s="543"/>
      <c r="M151" s="543"/>
      <c r="N151" s="543"/>
      <c r="O151" s="543"/>
      <c r="P151" s="543"/>
      <c r="Q151" s="543"/>
      <c r="R151" s="543"/>
      <c r="S151" s="543"/>
      <c r="T151" s="543"/>
      <c r="U151" s="201"/>
      <c r="V151" s="201"/>
      <c r="W151" s="201"/>
      <c r="X151" s="201"/>
      <c r="Y151" s="201"/>
      <c r="Z151" s="201"/>
      <c r="AA151" s="201"/>
      <c r="AB151" s="201"/>
      <c r="AC151" s="201"/>
      <c r="AD151" s="201"/>
      <c r="AE151" s="201"/>
      <c r="AF151" s="201"/>
      <c r="AG151" s="201"/>
      <c r="AH151" s="201"/>
      <c r="AI151" s="201"/>
    </row>
    <row r="152" spans="1:35" ht="21.75" customHeight="1">
      <c r="A152" s="201"/>
      <c r="B152" s="201"/>
      <c r="C152" s="529"/>
      <c r="D152" s="543"/>
      <c r="E152" s="543"/>
      <c r="F152" s="543"/>
      <c r="G152" s="543"/>
      <c r="H152" s="543"/>
      <c r="I152" s="543"/>
      <c r="J152" s="543"/>
      <c r="K152" s="543"/>
      <c r="L152" s="543"/>
      <c r="M152" s="543"/>
      <c r="N152" s="543"/>
      <c r="O152" s="543"/>
      <c r="P152" s="543"/>
      <c r="Q152" s="543"/>
      <c r="R152" s="543"/>
      <c r="S152" s="543"/>
      <c r="T152" s="543"/>
      <c r="U152" s="201"/>
      <c r="V152" s="201"/>
      <c r="W152" s="201"/>
      <c r="X152" s="201"/>
      <c r="Y152" s="201"/>
      <c r="Z152" s="201"/>
      <c r="AA152" s="201"/>
      <c r="AB152" s="201"/>
      <c r="AC152" s="201"/>
      <c r="AD152" s="201"/>
      <c r="AE152" s="201"/>
      <c r="AF152" s="201"/>
      <c r="AG152" s="201"/>
      <c r="AH152" s="201"/>
      <c r="AI152" s="201"/>
    </row>
    <row r="153" spans="1:35" ht="21.75" customHeight="1"/>
  </sheetData>
  <sheetProtection sheet="1" objects="1" scenarios="1"/>
  <mergeCells count="181">
    <mergeCell ref="E140:G140"/>
    <mergeCell ref="Q140:S140"/>
    <mergeCell ref="J143:M143"/>
    <mergeCell ref="N143:Q143"/>
    <mergeCell ref="F144:I144"/>
    <mergeCell ref="J144:M144"/>
    <mergeCell ref="N144:Q144"/>
    <mergeCell ref="F145:I145"/>
    <mergeCell ref="J145:M145"/>
    <mergeCell ref="N145:Q145"/>
    <mergeCell ref="D133:G133"/>
    <mergeCell ref="P133:S133"/>
    <mergeCell ref="E134:G134"/>
    <mergeCell ref="Q134:S134"/>
    <mergeCell ref="E135:G135"/>
    <mergeCell ref="Q135:S135"/>
    <mergeCell ref="D138:G138"/>
    <mergeCell ref="P138:S138"/>
    <mergeCell ref="E139:G139"/>
    <mergeCell ref="Q139:S139"/>
    <mergeCell ref="K126:M126"/>
    <mergeCell ref="K127:M127"/>
    <mergeCell ref="D128:G128"/>
    <mergeCell ref="P128:S128"/>
    <mergeCell ref="E129:G129"/>
    <mergeCell ref="Q129:S129"/>
    <mergeCell ref="E130:G130"/>
    <mergeCell ref="Q130:S130"/>
    <mergeCell ref="E131:G131"/>
    <mergeCell ref="Q131:S131"/>
    <mergeCell ref="K121:M121"/>
    <mergeCell ref="Q121:S121"/>
    <mergeCell ref="K122:M122"/>
    <mergeCell ref="D123:G123"/>
    <mergeCell ref="P123:S123"/>
    <mergeCell ref="E124:G124"/>
    <mergeCell ref="Q124:S124"/>
    <mergeCell ref="E125:G125"/>
    <mergeCell ref="J125:M125"/>
    <mergeCell ref="Q125:S125"/>
    <mergeCell ref="K117:M117"/>
    <mergeCell ref="D118:G118"/>
    <mergeCell ref="P118:S118"/>
    <mergeCell ref="E119:G119"/>
    <mergeCell ref="P119:Q119"/>
    <mergeCell ref="R119:S119"/>
    <mergeCell ref="E120:G120"/>
    <mergeCell ref="J120:M120"/>
    <mergeCell ref="Q120:S120"/>
    <mergeCell ref="E114:G114"/>
    <mergeCell ref="J114:M114"/>
    <mergeCell ref="P114:Q114"/>
    <mergeCell ref="R114:S114"/>
    <mergeCell ref="E115:G115"/>
    <mergeCell ref="K115:M115"/>
    <mergeCell ref="Q115:S115"/>
    <mergeCell ref="E116:G116"/>
    <mergeCell ref="K116:M116"/>
    <mergeCell ref="Q116:S116"/>
    <mergeCell ref="D113:G113"/>
    <mergeCell ref="J113:M113"/>
    <mergeCell ref="P113:S113"/>
    <mergeCell ref="D93:T93"/>
    <mergeCell ref="D94:T94"/>
    <mergeCell ref="D95:T95"/>
    <mergeCell ref="D96:T96"/>
    <mergeCell ref="D97:Q97"/>
    <mergeCell ref="D98:T98"/>
    <mergeCell ref="D99:T99"/>
    <mergeCell ref="D100:T100"/>
    <mergeCell ref="D101:T101"/>
    <mergeCell ref="C110:T111"/>
    <mergeCell ref="D102:T102"/>
    <mergeCell ref="D103:T103"/>
    <mergeCell ref="D104:T104"/>
    <mergeCell ref="D105:T105"/>
    <mergeCell ref="D106:T106"/>
    <mergeCell ref="D107:T107"/>
    <mergeCell ref="D108:T108"/>
    <mergeCell ref="D109:T109"/>
    <mergeCell ref="D90:T90"/>
    <mergeCell ref="D91:T91"/>
    <mergeCell ref="D92:T92"/>
    <mergeCell ref="D73:T73"/>
    <mergeCell ref="D74:T74"/>
    <mergeCell ref="D77:P77"/>
    <mergeCell ref="D78:T78"/>
    <mergeCell ref="D79:T79"/>
    <mergeCell ref="D80:T80"/>
    <mergeCell ref="D81:T81"/>
    <mergeCell ref="D82:T82"/>
    <mergeCell ref="D83:T83"/>
    <mergeCell ref="D84:T84"/>
    <mergeCell ref="D85:T85"/>
    <mergeCell ref="D86:T86"/>
    <mergeCell ref="D87:Q87"/>
    <mergeCell ref="D88:T88"/>
    <mergeCell ref="D65:R65"/>
    <mergeCell ref="D66:T66"/>
    <mergeCell ref="D67:T67"/>
    <mergeCell ref="D68:T68"/>
    <mergeCell ref="D69:T69"/>
    <mergeCell ref="D70:T70"/>
    <mergeCell ref="D71:T71"/>
    <mergeCell ref="D72:T72"/>
    <mergeCell ref="D89:T89"/>
    <mergeCell ref="D56:Q56"/>
    <mergeCell ref="D57:T57"/>
    <mergeCell ref="D58:T58"/>
    <mergeCell ref="D59:T59"/>
    <mergeCell ref="D60:T60"/>
    <mergeCell ref="D61:T61"/>
    <mergeCell ref="D62:T62"/>
    <mergeCell ref="D63:T63"/>
    <mergeCell ref="D64:T64"/>
    <mergeCell ref="D47:T47"/>
    <mergeCell ref="D48:T48"/>
    <mergeCell ref="D49:T49"/>
    <mergeCell ref="D50:T50"/>
    <mergeCell ref="D51:T51"/>
    <mergeCell ref="D52:T52"/>
    <mergeCell ref="D53:T53"/>
    <mergeCell ref="D54:T54"/>
    <mergeCell ref="D55:T55"/>
    <mergeCell ref="G29:T29"/>
    <mergeCell ref="G30:T30"/>
    <mergeCell ref="G31:T31"/>
    <mergeCell ref="G33:H33"/>
    <mergeCell ref="I33:J33"/>
    <mergeCell ref="O33:P33"/>
    <mergeCell ref="Q33:R33"/>
    <mergeCell ref="S33:T33"/>
    <mergeCell ref="D46:T46"/>
    <mergeCell ref="C41:T43"/>
    <mergeCell ref="C29:F31"/>
    <mergeCell ref="C34:C36"/>
    <mergeCell ref="F34:F36"/>
    <mergeCell ref="G34:H36"/>
    <mergeCell ref="I34:J36"/>
    <mergeCell ref="O34:P36"/>
    <mergeCell ref="Q34:R36"/>
    <mergeCell ref="S34:T36"/>
    <mergeCell ref="C39:T40"/>
    <mergeCell ref="M12:N12"/>
    <mergeCell ref="O12:T12"/>
    <mergeCell ref="N13:S13"/>
    <mergeCell ref="N14:T14"/>
    <mergeCell ref="C24:F24"/>
    <mergeCell ref="G24:T24"/>
    <mergeCell ref="G25:T25"/>
    <mergeCell ref="G26:T26"/>
    <mergeCell ref="G27:T27"/>
    <mergeCell ref="C16:F17"/>
    <mergeCell ref="G16:T17"/>
    <mergeCell ref="C18:F19"/>
    <mergeCell ref="G18:T19"/>
    <mergeCell ref="C20:F21"/>
    <mergeCell ref="G20:J21"/>
    <mergeCell ref="K20:K21"/>
    <mergeCell ref="L20:P21"/>
    <mergeCell ref="C22:F23"/>
    <mergeCell ref="G22:T23"/>
    <mergeCell ref="C25:F28"/>
    <mergeCell ref="G28:T28"/>
    <mergeCell ref="G3:H3"/>
    <mergeCell ref="I3:J3"/>
    <mergeCell ref="M3:N3"/>
    <mergeCell ref="O3:P3"/>
    <mergeCell ref="Q3:R3"/>
    <mergeCell ref="S3:T3"/>
    <mergeCell ref="C7:T7"/>
    <mergeCell ref="X7:AE7"/>
    <mergeCell ref="Q9:T9"/>
    <mergeCell ref="C4:C6"/>
    <mergeCell ref="F4:F6"/>
    <mergeCell ref="G4:H6"/>
    <mergeCell ref="I4:J6"/>
    <mergeCell ref="M4:N6"/>
    <mergeCell ref="O4:P6"/>
    <mergeCell ref="Q4:R6"/>
    <mergeCell ref="S4:T6"/>
  </mergeCells>
  <phoneticPr fontId="3" type="Hiragana"/>
  <dataValidations count="1">
    <dataValidation imeMode="hiragana" allowBlank="1" showInputMessage="1" showErrorMessage="1" sqref="C24:E25 C29:E29 F24 H24:I24 H31:I31 H26:I29 G24:G31 M13"/>
  </dataValidations>
  <hyperlinks>
    <hyperlink ref="X7:AE7" location="データ!A1" display="データ入力画面へ"/>
  </hyperlinks>
  <pageMargins left="0.50314960629921257" right="0.30629921259842519" top="0.55314960629921262" bottom="0.35629921259842523"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showZeros="0" topLeftCell="A4" workbookViewId="0">
      <selection activeCell="P7" sqref="P7:S7"/>
    </sheetView>
  </sheetViews>
  <sheetFormatPr defaultRowHeight="18.75"/>
  <cols>
    <col min="1" max="1" width="29.25" style="104" customWidth="1"/>
    <col min="2" max="2" width="3.25" style="596" customWidth="1"/>
    <col min="3" max="3" width="1.25" style="104" customWidth="1"/>
    <col min="4" max="4" width="2.75" style="104" customWidth="1"/>
    <col min="5" max="5" width="1.25" style="104" customWidth="1"/>
    <col min="6" max="6" width="2.5" style="596" customWidth="1"/>
    <col min="7" max="20" width="4.625" style="596" customWidth="1"/>
    <col min="21" max="33" width="2.625" style="104" customWidth="1"/>
    <col min="34" max="34" width="5" style="104" customWidth="1"/>
    <col min="35" max="35" width="4" style="104" customWidth="1"/>
    <col min="36" max="37" width="3" style="104" customWidth="1"/>
    <col min="38" max="40" width="8.125" style="104" customWidth="1"/>
    <col min="41" max="69" width="2.625" style="104" customWidth="1"/>
    <col min="70" max="70" width="9" style="104" customWidth="1"/>
    <col min="71" max="16384" width="9" style="104"/>
  </cols>
  <sheetData>
    <row r="1" spans="1:40">
      <c r="A1" s="105"/>
      <c r="B1" s="597"/>
      <c r="C1" s="597"/>
      <c r="D1" s="597"/>
      <c r="E1" s="597"/>
      <c r="F1" s="597"/>
      <c r="G1" s="597"/>
      <c r="H1" s="597"/>
      <c r="I1" s="597"/>
      <c r="J1" s="597"/>
      <c r="K1" s="597"/>
      <c r="L1" s="597"/>
      <c r="M1" s="597"/>
      <c r="N1" s="597"/>
      <c r="O1" s="597"/>
      <c r="P1" s="597"/>
      <c r="Q1" s="597"/>
      <c r="R1" s="597"/>
      <c r="S1" s="597"/>
      <c r="T1" s="597"/>
      <c r="U1" s="105"/>
      <c r="V1" s="105"/>
      <c r="W1" s="105"/>
      <c r="X1" s="105"/>
      <c r="Y1" s="105"/>
      <c r="Z1" s="105"/>
      <c r="AA1" s="105"/>
      <c r="AB1" s="105"/>
      <c r="AC1" s="105"/>
      <c r="AD1" s="105"/>
      <c r="AE1" s="105"/>
      <c r="AF1" s="105"/>
      <c r="AG1" s="105"/>
      <c r="AH1" s="105"/>
      <c r="AI1" s="105"/>
      <c r="AJ1" s="105"/>
      <c r="AK1" s="105"/>
      <c r="AL1" s="105"/>
      <c r="AM1" s="105"/>
      <c r="AN1" s="105"/>
    </row>
    <row r="2" spans="1:40" ht="18" customHeight="1">
      <c r="A2" s="105"/>
      <c r="B2" s="118"/>
      <c r="C2" s="118"/>
      <c r="D2" s="118"/>
      <c r="E2" s="118"/>
      <c r="F2" s="118"/>
      <c r="G2" s="2062"/>
      <c r="H2" s="2062"/>
      <c r="I2" s="2062"/>
      <c r="J2" s="2062"/>
      <c r="K2" s="558"/>
      <c r="L2" s="558"/>
      <c r="M2" s="2168" t="s">
        <v>256</v>
      </c>
      <c r="N2" s="2168"/>
      <c r="O2" s="2168" t="s">
        <v>257</v>
      </c>
      <c r="P2" s="2168"/>
      <c r="Q2" s="2168" t="s">
        <v>265</v>
      </c>
      <c r="R2" s="2168"/>
      <c r="S2" s="2168" t="s">
        <v>262</v>
      </c>
      <c r="T2" s="2168"/>
      <c r="U2" s="105"/>
      <c r="V2" s="105"/>
      <c r="W2" s="105"/>
      <c r="X2" s="105"/>
      <c r="Y2" s="2169"/>
      <c r="Z2" s="2169"/>
      <c r="AA2" s="2169"/>
      <c r="AB2" s="2169"/>
      <c r="AC2" s="2169"/>
      <c r="AD2" s="2169"/>
      <c r="AE2" s="2169"/>
      <c r="AF2" s="2169"/>
      <c r="AG2" s="2169"/>
      <c r="AH2" s="2169"/>
      <c r="AI2" s="105"/>
      <c r="AJ2" s="105"/>
      <c r="AK2" s="105"/>
      <c r="AL2" s="105"/>
      <c r="AM2" s="105"/>
      <c r="AN2" s="105"/>
    </row>
    <row r="3" spans="1:40" ht="18" customHeight="1">
      <c r="A3" s="105"/>
      <c r="B3" s="1491"/>
      <c r="C3" s="342"/>
      <c r="D3" s="342"/>
      <c r="E3" s="342"/>
      <c r="F3" s="1491"/>
      <c r="G3" s="1491"/>
      <c r="H3" s="1491"/>
      <c r="I3" s="1491"/>
      <c r="J3" s="1491"/>
      <c r="K3" s="558"/>
      <c r="L3" s="558"/>
      <c r="M3" s="2168"/>
      <c r="N3" s="2168"/>
      <c r="O3" s="2168"/>
      <c r="P3" s="2168"/>
      <c r="Q3" s="2168"/>
      <c r="R3" s="2168"/>
      <c r="S3" s="2168"/>
      <c r="T3" s="2168"/>
      <c r="U3" s="105"/>
      <c r="V3" s="105"/>
      <c r="W3" s="105"/>
      <c r="X3" s="105"/>
      <c r="Y3" s="2208"/>
      <c r="Z3" s="2208"/>
      <c r="AA3" s="2208"/>
      <c r="AB3" s="2208"/>
      <c r="AC3" s="2170"/>
      <c r="AD3" s="2170"/>
      <c r="AE3" s="2170"/>
      <c r="AF3" s="2170"/>
      <c r="AG3" s="2170"/>
      <c r="AH3" s="280"/>
      <c r="AI3" s="270"/>
      <c r="AJ3" s="614"/>
      <c r="AK3" s="105"/>
      <c r="AL3" s="105"/>
      <c r="AM3" s="105"/>
      <c r="AN3" s="105"/>
    </row>
    <row r="4" spans="1:40" ht="18" customHeight="1">
      <c r="A4" s="105"/>
      <c r="B4" s="1491"/>
      <c r="C4" s="342"/>
      <c r="D4" s="342"/>
      <c r="E4" s="342"/>
      <c r="F4" s="1491"/>
      <c r="G4" s="1491"/>
      <c r="H4" s="1491"/>
      <c r="I4" s="1491"/>
      <c r="J4" s="1491"/>
      <c r="K4" s="558"/>
      <c r="L4" s="558"/>
      <c r="M4" s="2168"/>
      <c r="N4" s="2168"/>
      <c r="O4" s="2168"/>
      <c r="P4" s="2168"/>
      <c r="Q4" s="2168"/>
      <c r="R4" s="2168"/>
      <c r="S4" s="2168"/>
      <c r="T4" s="2168"/>
      <c r="U4" s="105"/>
      <c r="V4" s="105"/>
      <c r="W4" s="105"/>
      <c r="X4" s="105"/>
      <c r="Y4" s="2208"/>
      <c r="Z4" s="2208"/>
      <c r="AA4" s="2208"/>
      <c r="AB4" s="2208"/>
      <c r="AC4" s="2170"/>
      <c r="AD4" s="2170"/>
      <c r="AE4" s="2170"/>
      <c r="AF4" s="2170"/>
      <c r="AG4" s="2170"/>
      <c r="AH4" s="280"/>
      <c r="AI4" s="270"/>
      <c r="AJ4" s="614"/>
      <c r="AK4" s="105"/>
      <c r="AL4" s="105"/>
      <c r="AM4" s="105"/>
      <c r="AN4" s="105"/>
    </row>
    <row r="5" spans="1:40" ht="18" customHeight="1">
      <c r="A5" s="105"/>
      <c r="B5" s="1491"/>
      <c r="C5" s="342"/>
      <c r="D5" s="342"/>
      <c r="E5" s="342"/>
      <c r="F5" s="1491"/>
      <c r="G5" s="1491"/>
      <c r="H5" s="1491"/>
      <c r="I5" s="1491"/>
      <c r="J5" s="1491"/>
      <c r="K5" s="558"/>
      <c r="L5" s="558"/>
      <c r="M5" s="2168"/>
      <c r="N5" s="2168"/>
      <c r="O5" s="2168"/>
      <c r="P5" s="2168"/>
      <c r="Q5" s="2168"/>
      <c r="R5" s="2168"/>
      <c r="S5" s="2168"/>
      <c r="T5" s="2168"/>
      <c r="U5" s="105"/>
      <c r="V5" s="105"/>
      <c r="W5" s="105"/>
      <c r="X5" s="105"/>
      <c r="Y5" s="2208"/>
      <c r="Z5" s="2208"/>
      <c r="AA5" s="2208"/>
      <c r="AB5" s="2208"/>
      <c r="AC5" s="2170"/>
      <c r="AD5" s="2170"/>
      <c r="AE5" s="2170"/>
      <c r="AF5" s="2170"/>
      <c r="AG5" s="2170"/>
      <c r="AH5" s="280"/>
      <c r="AI5" s="270"/>
      <c r="AJ5" s="614"/>
      <c r="AK5" s="105"/>
      <c r="AL5" s="105"/>
      <c r="AM5" s="105"/>
      <c r="AN5" s="105"/>
    </row>
    <row r="6" spans="1:40" ht="12.75" customHeight="1">
      <c r="A6" s="105"/>
      <c r="B6" s="2209"/>
      <c r="C6" s="2209"/>
      <c r="D6" s="2209"/>
      <c r="E6" s="2209"/>
      <c r="F6" s="2209"/>
      <c r="G6" s="2209"/>
      <c r="H6" s="2209"/>
      <c r="I6" s="2209"/>
      <c r="J6" s="2209"/>
      <c r="K6" s="2209"/>
      <c r="L6" s="2209"/>
      <c r="M6" s="2209"/>
      <c r="N6" s="2209"/>
      <c r="O6" s="2209"/>
      <c r="P6" s="2209"/>
      <c r="Q6" s="2209"/>
      <c r="R6" s="2209"/>
      <c r="S6" s="2209"/>
      <c r="T6" s="2209"/>
      <c r="U6" s="105"/>
      <c r="V6" s="105"/>
      <c r="W6" s="105"/>
      <c r="X6" s="105"/>
      <c r="Y6" s="2169" t="str">
        <f>IF(COUNTIF(AI3:AI5,TRUE)&gt;1,"選択項目はいづれか１項目にしてください","")</f>
        <v/>
      </c>
      <c r="Z6" s="2169"/>
      <c r="AA6" s="2169"/>
      <c r="AB6" s="2169"/>
      <c r="AC6" s="2169"/>
      <c r="AD6" s="2169"/>
      <c r="AE6" s="2169"/>
      <c r="AF6" s="2169"/>
      <c r="AG6" s="2169"/>
      <c r="AH6" s="2169"/>
      <c r="AI6" s="2169"/>
      <c r="AJ6" s="2169"/>
      <c r="AK6" s="105"/>
      <c r="AL6" s="105"/>
      <c r="AM6" s="105"/>
      <c r="AN6" s="105"/>
    </row>
    <row r="7" spans="1:40" ht="25.5" customHeight="1">
      <c r="A7" s="105"/>
      <c r="B7" s="598"/>
      <c r="C7" s="547"/>
      <c r="D7" s="547"/>
      <c r="E7" s="547"/>
      <c r="F7" s="547"/>
      <c r="G7" s="547"/>
      <c r="H7" s="547"/>
      <c r="I7" s="547"/>
      <c r="J7" s="547"/>
      <c r="K7" s="547"/>
      <c r="L7" s="547"/>
      <c r="M7" s="576"/>
      <c r="N7" s="578"/>
      <c r="O7" s="579"/>
      <c r="P7" s="2210" t="s">
        <v>1001</v>
      </c>
      <c r="Q7" s="2210"/>
      <c r="R7" s="2210"/>
      <c r="S7" s="2210"/>
      <c r="T7" s="612"/>
      <c r="U7" s="105"/>
      <c r="V7" s="105"/>
      <c r="W7" s="105"/>
      <c r="X7" s="105"/>
      <c r="Y7" s="1173" t="s">
        <v>102</v>
      </c>
      <c r="Z7" s="1174"/>
      <c r="AA7" s="1174"/>
      <c r="AB7" s="1174"/>
      <c r="AC7" s="1174"/>
      <c r="AD7" s="1174"/>
      <c r="AE7" s="1174"/>
      <c r="AF7" s="1175"/>
      <c r="AG7" s="105"/>
      <c r="AH7" s="105"/>
      <c r="AI7" s="105"/>
      <c r="AJ7" s="105"/>
      <c r="AK7" s="105"/>
      <c r="AL7" s="105"/>
      <c r="AM7" s="105"/>
      <c r="AN7" s="105"/>
    </row>
    <row r="8" spans="1:40" ht="15.75" customHeight="1">
      <c r="A8" s="105"/>
      <c r="B8" s="599" t="s">
        <v>301</v>
      </c>
      <c r="C8" s="548"/>
      <c r="D8" s="548"/>
      <c r="E8" s="548"/>
      <c r="F8" s="558"/>
      <c r="G8" s="120"/>
      <c r="H8" s="120"/>
      <c r="I8" s="120"/>
      <c r="J8" s="120"/>
      <c r="K8" s="120"/>
      <c r="L8" s="120"/>
      <c r="M8" s="120"/>
      <c r="N8" s="120"/>
      <c r="O8" s="120"/>
      <c r="P8" s="120"/>
      <c r="Q8" s="120"/>
      <c r="R8" s="120"/>
      <c r="S8" s="120"/>
      <c r="T8" s="589"/>
      <c r="U8" s="105"/>
      <c r="V8" s="105"/>
      <c r="W8" s="105"/>
      <c r="X8" s="105"/>
      <c r="Y8" s="1176"/>
      <c r="Z8" s="1177"/>
      <c r="AA8" s="1177"/>
      <c r="AB8" s="1177"/>
      <c r="AC8" s="1177"/>
      <c r="AD8" s="1177"/>
      <c r="AE8" s="1177"/>
      <c r="AF8" s="1178"/>
      <c r="AG8" s="105"/>
      <c r="AH8" s="105"/>
      <c r="AI8" s="105"/>
      <c r="AJ8" s="105"/>
      <c r="AK8" s="105"/>
      <c r="AL8" s="105"/>
      <c r="AM8" s="105"/>
      <c r="AN8" s="105"/>
    </row>
    <row r="9" spans="1:40" ht="9" customHeight="1">
      <c r="A9" s="105"/>
      <c r="B9" s="600"/>
      <c r="C9" s="119"/>
      <c r="D9" s="119"/>
      <c r="E9" s="119"/>
      <c r="F9" s="119"/>
      <c r="G9" s="119"/>
      <c r="H9" s="119"/>
      <c r="I9" s="119"/>
      <c r="J9" s="119"/>
      <c r="K9" s="119"/>
      <c r="L9" s="119"/>
      <c r="M9" s="119"/>
      <c r="N9" s="119"/>
      <c r="O9" s="119"/>
      <c r="P9" s="119"/>
      <c r="Q9" s="119"/>
      <c r="R9" s="118"/>
      <c r="S9" s="118"/>
      <c r="T9" s="590"/>
      <c r="U9" s="105"/>
      <c r="V9" s="105"/>
      <c r="W9" s="105"/>
      <c r="X9" s="105"/>
      <c r="Y9" s="105"/>
      <c r="Z9" s="105"/>
      <c r="AA9" s="105"/>
      <c r="AB9" s="105"/>
      <c r="AC9" s="105"/>
      <c r="AD9" s="105"/>
      <c r="AE9" s="105"/>
      <c r="AF9" s="105"/>
      <c r="AG9" s="105"/>
      <c r="AH9" s="105"/>
      <c r="AI9" s="105"/>
      <c r="AJ9" s="105"/>
      <c r="AK9" s="105"/>
      <c r="AL9" s="105"/>
      <c r="AM9" s="105"/>
      <c r="AN9" s="105"/>
    </row>
    <row r="10" spans="1:40" ht="19.5" customHeight="1">
      <c r="A10" s="105"/>
      <c r="B10" s="600"/>
      <c r="C10" s="119"/>
      <c r="D10" s="119"/>
      <c r="E10" s="119"/>
      <c r="F10" s="119"/>
      <c r="G10" s="119"/>
      <c r="H10" s="119"/>
      <c r="I10" s="119"/>
      <c r="J10" s="119"/>
      <c r="L10" s="118"/>
      <c r="M10" s="2062" t="s">
        <v>322</v>
      </c>
      <c r="N10" s="2062"/>
      <c r="O10" s="2063"/>
      <c r="P10" s="2063"/>
      <c r="Q10" s="2063"/>
      <c r="R10" s="2063"/>
      <c r="S10" s="2063"/>
      <c r="T10" s="2064"/>
      <c r="U10" s="105"/>
      <c r="V10" s="105"/>
      <c r="W10" s="105"/>
      <c r="X10" s="105"/>
      <c r="Y10" s="105"/>
      <c r="Z10" s="105"/>
      <c r="AA10" s="105"/>
      <c r="AB10" s="105"/>
      <c r="AC10" s="105"/>
      <c r="AD10" s="105"/>
      <c r="AE10" s="105"/>
      <c r="AF10" s="105"/>
      <c r="AG10" s="105"/>
      <c r="AH10" s="105"/>
      <c r="AI10" s="105"/>
      <c r="AJ10" s="105"/>
      <c r="AK10" s="105"/>
      <c r="AL10" s="105"/>
      <c r="AM10" s="105"/>
      <c r="AN10" s="105"/>
    </row>
    <row r="11" spans="1:40" ht="19.5" customHeight="1">
      <c r="A11" s="105"/>
      <c r="B11" s="600"/>
      <c r="C11" s="119"/>
      <c r="D11" s="119"/>
      <c r="E11" s="119"/>
      <c r="F11" s="119"/>
      <c r="G11" s="119"/>
      <c r="H11" s="119"/>
      <c r="I11" s="119"/>
      <c r="J11" s="119"/>
      <c r="K11" s="119"/>
      <c r="L11" s="119"/>
      <c r="M11" s="577"/>
      <c r="N11" s="2063">
        <f>データ!$D$9</f>
        <v>0</v>
      </c>
      <c r="O11" s="2063"/>
      <c r="P11" s="2063"/>
      <c r="Q11" s="2063"/>
      <c r="R11" s="2063"/>
      <c r="S11" s="2063"/>
      <c r="T11" s="2064"/>
      <c r="U11" s="105"/>
      <c r="V11" s="105"/>
      <c r="W11" s="105"/>
      <c r="X11" s="105"/>
      <c r="Y11" s="105"/>
      <c r="Z11" s="105"/>
      <c r="AA11" s="105"/>
      <c r="AB11" s="105"/>
      <c r="AC11" s="105"/>
      <c r="AD11" s="105"/>
      <c r="AE11" s="105"/>
      <c r="AF11" s="105"/>
      <c r="AG11" s="105"/>
      <c r="AH11" s="105"/>
      <c r="AI11" s="105"/>
      <c r="AJ11" s="105"/>
      <c r="AK11" s="105"/>
      <c r="AL11" s="105"/>
      <c r="AM11" s="105"/>
      <c r="AN11" s="105"/>
    </row>
    <row r="12" spans="1:40" ht="15.75" customHeight="1">
      <c r="A12" s="105"/>
      <c r="B12" s="600"/>
      <c r="C12" s="119"/>
      <c r="D12" s="119"/>
      <c r="E12" s="119"/>
      <c r="F12" s="119"/>
      <c r="G12" s="119"/>
      <c r="H12" s="119"/>
      <c r="I12" s="119"/>
      <c r="J12" s="119"/>
      <c r="K12" s="572"/>
      <c r="L12" s="572"/>
      <c r="M12" s="572"/>
      <c r="N12" s="2171" t="str">
        <f>IF(データ!$D$11="","",データ!$D$10&amp;"   "&amp;データ!$D$11&amp;"      　㊞")</f>
        <v/>
      </c>
      <c r="O12" s="2171"/>
      <c r="P12" s="2171"/>
      <c r="Q12" s="2171"/>
      <c r="R12" s="2171"/>
      <c r="S12" s="2171"/>
      <c r="T12" s="2172"/>
      <c r="U12" s="105"/>
      <c r="V12" s="105"/>
      <c r="W12" s="105"/>
      <c r="X12" s="105"/>
      <c r="Y12" s="105"/>
      <c r="Z12" s="105"/>
      <c r="AA12" s="105"/>
      <c r="AB12" s="105"/>
      <c r="AC12" s="105"/>
      <c r="AD12" s="105"/>
      <c r="AE12" s="105"/>
      <c r="AF12" s="105"/>
      <c r="AG12" s="105"/>
      <c r="AH12" s="105"/>
      <c r="AI12" s="105"/>
      <c r="AJ12" s="105"/>
      <c r="AK12" s="105"/>
      <c r="AL12" s="105"/>
      <c r="AM12" s="105"/>
      <c r="AN12" s="105"/>
    </row>
    <row r="13" spans="1:40" ht="8.25" customHeight="1">
      <c r="A13" s="105"/>
      <c r="B13" s="600"/>
      <c r="C13" s="134"/>
      <c r="D13" s="134"/>
      <c r="E13" s="134"/>
      <c r="F13" s="559"/>
      <c r="G13" s="559"/>
      <c r="H13" s="559"/>
      <c r="I13" s="559"/>
      <c r="J13" s="559"/>
      <c r="K13" s="559"/>
      <c r="L13" s="559"/>
      <c r="M13" s="559"/>
      <c r="N13" s="559"/>
      <c r="O13" s="559"/>
      <c r="P13" s="559"/>
      <c r="Q13" s="559"/>
      <c r="R13" s="118"/>
      <c r="S13" s="118"/>
      <c r="T13" s="590"/>
      <c r="U13" s="105"/>
      <c r="V13" s="105"/>
      <c r="W13" s="105"/>
      <c r="X13" s="105"/>
      <c r="Y13" s="105"/>
      <c r="Z13" s="105"/>
      <c r="AA13" s="105"/>
      <c r="AB13" s="105"/>
      <c r="AC13" s="105"/>
      <c r="AD13" s="105"/>
      <c r="AE13" s="105"/>
      <c r="AF13" s="105"/>
      <c r="AG13" s="105"/>
      <c r="AH13" s="105"/>
      <c r="AI13" s="105"/>
      <c r="AJ13" s="105"/>
      <c r="AK13" s="105"/>
      <c r="AL13" s="105"/>
      <c r="AM13" s="105"/>
      <c r="AN13" s="105"/>
    </row>
    <row r="14" spans="1:40" ht="20.25" customHeight="1">
      <c r="A14" s="105"/>
      <c r="B14" s="2173" t="s">
        <v>458</v>
      </c>
      <c r="C14" s="1185"/>
      <c r="D14" s="1185"/>
      <c r="E14" s="1185"/>
      <c r="F14" s="1185"/>
      <c r="G14" s="1185"/>
      <c r="H14" s="1185"/>
      <c r="I14" s="1185"/>
      <c r="J14" s="1185"/>
      <c r="K14" s="1185"/>
      <c r="L14" s="1185"/>
      <c r="M14" s="1185"/>
      <c r="N14" s="1185"/>
      <c r="O14" s="1185"/>
      <c r="P14" s="1185"/>
      <c r="Q14" s="1185"/>
      <c r="R14" s="1185"/>
      <c r="S14" s="1185"/>
      <c r="T14" s="2174"/>
      <c r="U14" s="105"/>
      <c r="V14" s="105"/>
      <c r="W14" s="105"/>
      <c r="X14" s="105"/>
      <c r="Y14" s="105"/>
      <c r="Z14" s="105"/>
      <c r="AA14" s="105"/>
      <c r="AB14" s="105"/>
      <c r="AC14" s="105"/>
      <c r="AD14" s="105"/>
      <c r="AE14" s="105"/>
      <c r="AF14" s="105"/>
      <c r="AG14" s="105"/>
      <c r="AH14" s="105"/>
      <c r="AI14" s="105"/>
      <c r="AJ14" s="105"/>
      <c r="AK14" s="105"/>
      <c r="AL14" s="105"/>
      <c r="AM14" s="105"/>
      <c r="AN14" s="105"/>
    </row>
    <row r="15" spans="1:40" ht="11.25" customHeight="1">
      <c r="A15" s="105"/>
      <c r="B15" s="601"/>
      <c r="C15" s="604"/>
      <c r="D15" s="604"/>
      <c r="E15" s="604"/>
      <c r="F15" s="604"/>
      <c r="G15" s="604"/>
      <c r="H15" s="604"/>
      <c r="I15" s="604"/>
      <c r="J15" s="604"/>
      <c r="K15" s="314"/>
      <c r="L15" s="314"/>
      <c r="M15" s="604"/>
      <c r="N15" s="604"/>
      <c r="O15" s="604"/>
      <c r="P15" s="604"/>
      <c r="Q15" s="604"/>
      <c r="R15" s="604"/>
      <c r="S15" s="604"/>
      <c r="T15" s="613"/>
      <c r="U15" s="105"/>
      <c r="V15" s="105"/>
      <c r="W15" s="105"/>
      <c r="X15" s="105"/>
      <c r="Y15" s="105"/>
      <c r="Z15" s="105"/>
      <c r="AA15" s="105"/>
      <c r="AB15" s="105"/>
      <c r="AC15" s="105"/>
      <c r="AD15" s="105"/>
      <c r="AE15" s="105"/>
      <c r="AF15" s="105"/>
      <c r="AG15" s="105"/>
      <c r="AH15" s="105"/>
      <c r="AI15" s="105"/>
      <c r="AJ15" s="105"/>
      <c r="AK15" s="105"/>
      <c r="AL15" s="105"/>
      <c r="AM15" s="105"/>
      <c r="AN15" s="105"/>
    </row>
    <row r="16" spans="1:40" ht="20.25" customHeight="1">
      <c r="A16" s="105"/>
      <c r="B16" s="2087" t="s">
        <v>481</v>
      </c>
      <c r="C16" s="2088"/>
      <c r="D16" s="2088"/>
      <c r="E16" s="2088"/>
      <c r="F16" s="2089"/>
      <c r="G16" s="2179"/>
      <c r="H16" s="2180"/>
      <c r="I16" s="2180"/>
      <c r="J16" s="2180"/>
      <c r="K16" s="2180"/>
      <c r="L16" s="2100" t="s">
        <v>106</v>
      </c>
      <c r="M16" s="2183"/>
      <c r="N16" s="2078">
        <f>データ!$D$6</f>
        <v>0</v>
      </c>
      <c r="O16" s="2079"/>
      <c r="P16" s="2079"/>
      <c r="Q16" s="2079"/>
      <c r="R16" s="2079"/>
      <c r="S16" s="2079"/>
      <c r="T16" s="2080"/>
      <c r="U16" s="105"/>
      <c r="V16" s="105"/>
      <c r="W16" s="105"/>
      <c r="X16" s="105"/>
      <c r="Y16" s="105"/>
      <c r="Z16" s="105"/>
      <c r="AA16" s="105"/>
      <c r="AB16" s="105"/>
      <c r="AC16" s="105"/>
      <c r="AD16" s="105"/>
      <c r="AE16" s="105"/>
      <c r="AF16" s="105"/>
      <c r="AG16" s="105"/>
      <c r="AH16" s="105"/>
      <c r="AI16" s="105"/>
      <c r="AJ16" s="105"/>
      <c r="AK16" s="105"/>
      <c r="AL16" s="105"/>
      <c r="AM16" s="105"/>
      <c r="AN16" s="105"/>
    </row>
    <row r="17" spans="1:40" ht="20.25" customHeight="1">
      <c r="A17" s="105"/>
      <c r="B17" s="2090"/>
      <c r="C17" s="2091"/>
      <c r="D17" s="2091"/>
      <c r="E17" s="2091"/>
      <c r="F17" s="2092"/>
      <c r="G17" s="2181"/>
      <c r="H17" s="2182"/>
      <c r="I17" s="2182"/>
      <c r="J17" s="2182"/>
      <c r="K17" s="2182"/>
      <c r="L17" s="2103"/>
      <c r="M17" s="2184"/>
      <c r="N17" s="1501"/>
      <c r="O17" s="1502"/>
      <c r="P17" s="1502"/>
      <c r="Q17" s="1502"/>
      <c r="R17" s="1502"/>
      <c r="S17" s="1502"/>
      <c r="T17" s="1503"/>
      <c r="U17" s="105"/>
      <c r="V17" s="105"/>
      <c r="W17" s="105"/>
      <c r="X17" s="105"/>
      <c r="Y17" s="105"/>
      <c r="Z17" s="105"/>
      <c r="AA17" s="105"/>
      <c r="AB17" s="105"/>
      <c r="AC17" s="105"/>
      <c r="AD17" s="105"/>
      <c r="AE17" s="105"/>
      <c r="AF17" s="105"/>
      <c r="AG17" s="105"/>
      <c r="AH17" s="105"/>
      <c r="AI17" s="105"/>
      <c r="AJ17" s="105"/>
      <c r="AK17" s="105"/>
      <c r="AL17" s="105"/>
      <c r="AM17" s="105"/>
      <c r="AN17" s="105"/>
    </row>
    <row r="18" spans="1:40" ht="20.25" customHeight="1">
      <c r="A18" s="105"/>
      <c r="B18" s="2175" t="s">
        <v>173</v>
      </c>
      <c r="C18" s="2176"/>
      <c r="D18" s="2176"/>
      <c r="E18" s="2176"/>
      <c r="F18" s="2185" t="s">
        <v>83</v>
      </c>
      <c r="G18" s="2187"/>
      <c r="H18" s="2188"/>
      <c r="I18" s="2188"/>
      <c r="J18" s="2188"/>
      <c r="K18" s="2188"/>
      <c r="L18" s="2191" t="s">
        <v>693</v>
      </c>
      <c r="M18" s="2192"/>
      <c r="N18" s="2081">
        <f>データ!$D$7</f>
        <v>0</v>
      </c>
      <c r="O18" s="2082"/>
      <c r="P18" s="2082"/>
      <c r="Q18" s="2082"/>
      <c r="R18" s="2082"/>
      <c r="S18" s="2082"/>
      <c r="T18" s="2083"/>
      <c r="U18" s="105"/>
      <c r="V18" s="105"/>
      <c r="W18" s="105"/>
      <c r="X18" s="105"/>
      <c r="Y18" s="105"/>
      <c r="Z18" s="105"/>
      <c r="AA18" s="105"/>
      <c r="AB18" s="105"/>
      <c r="AC18" s="105"/>
      <c r="AD18" s="105"/>
      <c r="AE18" s="105"/>
      <c r="AF18" s="105"/>
      <c r="AG18" s="105"/>
      <c r="AH18" s="105"/>
      <c r="AI18" s="105"/>
      <c r="AJ18" s="105"/>
      <c r="AK18" s="105"/>
      <c r="AL18" s="105"/>
      <c r="AM18" s="105"/>
      <c r="AN18" s="105"/>
    </row>
    <row r="19" spans="1:40" ht="20.25" customHeight="1">
      <c r="A19" s="105"/>
      <c r="B19" s="2177" t="s">
        <v>935</v>
      </c>
      <c r="C19" s="2178"/>
      <c r="D19" s="2178"/>
      <c r="E19" s="2178"/>
      <c r="F19" s="2186"/>
      <c r="G19" s="2189"/>
      <c r="H19" s="2190"/>
      <c r="I19" s="2190"/>
      <c r="J19" s="2190"/>
      <c r="K19" s="2190"/>
      <c r="L19" s="2193"/>
      <c r="M19" s="2194"/>
      <c r="N19" s="2195"/>
      <c r="O19" s="2097"/>
      <c r="P19" s="2097"/>
      <c r="Q19" s="2097"/>
      <c r="R19" s="2097"/>
      <c r="S19" s="2097"/>
      <c r="T19" s="2196"/>
      <c r="U19" s="105"/>
      <c r="V19" s="105"/>
      <c r="W19" s="105"/>
      <c r="X19" s="105"/>
      <c r="Y19" s="105"/>
      <c r="Z19" s="105"/>
      <c r="AA19" s="105"/>
      <c r="AB19" s="105"/>
      <c r="AC19" s="105"/>
      <c r="AD19" s="105"/>
      <c r="AE19" s="105"/>
      <c r="AF19" s="105"/>
      <c r="AG19" s="105"/>
      <c r="AH19" s="105"/>
      <c r="AI19" s="105"/>
      <c r="AJ19" s="105"/>
      <c r="AK19" s="105"/>
      <c r="AL19" s="105"/>
      <c r="AM19" s="105"/>
      <c r="AN19" s="105"/>
    </row>
    <row r="20" spans="1:40" ht="17.25" customHeight="1">
      <c r="A20" s="105"/>
      <c r="B20" s="2087" t="s">
        <v>310</v>
      </c>
      <c r="C20" s="2088"/>
      <c r="D20" s="2088"/>
      <c r="E20" s="2088"/>
      <c r="F20" s="2089"/>
      <c r="G20" s="2211">
        <f>データ!$F$15</f>
        <v>0</v>
      </c>
      <c r="H20" s="2212"/>
      <c r="I20" s="2212"/>
      <c r="J20" s="2212"/>
      <c r="K20" s="2212"/>
      <c r="L20" s="2212"/>
      <c r="M20" s="2082" t="s">
        <v>199</v>
      </c>
      <c r="N20" s="2215">
        <f>データ!$K$15</f>
        <v>0</v>
      </c>
      <c r="O20" s="2215"/>
      <c r="P20" s="2215"/>
      <c r="Q20" s="2215"/>
      <c r="R20" s="560"/>
      <c r="S20" s="560"/>
      <c r="T20" s="592"/>
      <c r="U20" s="105"/>
      <c r="V20" s="105"/>
      <c r="W20" s="105"/>
      <c r="X20" s="105"/>
      <c r="Y20" s="105"/>
      <c r="Z20" s="105"/>
      <c r="AA20" s="105"/>
      <c r="AB20" s="105"/>
      <c r="AC20" s="105"/>
      <c r="AD20" s="105"/>
      <c r="AE20" s="105"/>
      <c r="AF20" s="105"/>
      <c r="AG20" s="105"/>
      <c r="AH20" s="105"/>
      <c r="AI20" s="105"/>
      <c r="AJ20" s="105"/>
      <c r="AK20" s="105"/>
      <c r="AL20" s="105"/>
      <c r="AM20" s="105"/>
      <c r="AN20" s="105"/>
    </row>
    <row r="21" spans="1:40" ht="17.25" customHeight="1">
      <c r="A21" s="105"/>
      <c r="B21" s="2090"/>
      <c r="C21" s="2091"/>
      <c r="D21" s="2091"/>
      <c r="E21" s="2091"/>
      <c r="F21" s="2092"/>
      <c r="G21" s="2213"/>
      <c r="H21" s="2214"/>
      <c r="I21" s="2214"/>
      <c r="J21" s="2214"/>
      <c r="K21" s="2214"/>
      <c r="L21" s="2214"/>
      <c r="M21" s="2097"/>
      <c r="N21" s="2216"/>
      <c r="O21" s="2216"/>
      <c r="P21" s="2216"/>
      <c r="Q21" s="2216"/>
      <c r="R21" s="573"/>
      <c r="S21" s="573"/>
      <c r="T21" s="593"/>
      <c r="U21" s="105"/>
      <c r="V21" s="105"/>
      <c r="W21" s="105"/>
      <c r="X21" s="105"/>
      <c r="Y21" s="105"/>
      <c r="Z21" s="105"/>
      <c r="AA21" s="105"/>
      <c r="AB21" s="105"/>
      <c r="AC21" s="105"/>
      <c r="AD21" s="105"/>
      <c r="AE21" s="105"/>
      <c r="AF21" s="105"/>
      <c r="AG21" s="105"/>
      <c r="AH21" s="105"/>
      <c r="AI21" s="105"/>
      <c r="AJ21" s="105"/>
      <c r="AK21" s="105"/>
      <c r="AL21" s="105"/>
      <c r="AM21" s="105"/>
      <c r="AN21" s="105"/>
    </row>
    <row r="22" spans="1:40" ht="17.25" customHeight="1">
      <c r="A22" s="105"/>
      <c r="B22" s="2217" t="s">
        <v>936</v>
      </c>
      <c r="C22" s="2218"/>
      <c r="D22" s="2218"/>
      <c r="E22" s="2218"/>
      <c r="F22" s="2219"/>
      <c r="G22" s="2223" t="s">
        <v>318</v>
      </c>
      <c r="H22" s="2223"/>
      <c r="I22" s="2223"/>
      <c r="J22" s="2223"/>
      <c r="K22" s="2223"/>
      <c r="L22" s="2223"/>
      <c r="M22" s="2223"/>
      <c r="N22" s="2223"/>
      <c r="O22" s="2223"/>
      <c r="P22" s="2223"/>
      <c r="Q22" s="2223"/>
      <c r="R22" s="2223"/>
      <c r="S22" s="2223"/>
      <c r="T22" s="2224"/>
      <c r="U22" s="105"/>
      <c r="V22" s="105"/>
      <c r="W22" s="105"/>
      <c r="X22" s="105"/>
      <c r="Y22" s="105"/>
      <c r="Z22" s="105"/>
      <c r="AA22" s="105"/>
      <c r="AB22" s="105"/>
      <c r="AC22" s="105"/>
      <c r="AD22" s="105"/>
      <c r="AE22" s="105"/>
      <c r="AF22" s="105"/>
      <c r="AG22" s="105"/>
      <c r="AH22" s="105"/>
      <c r="AI22" s="105"/>
      <c r="AJ22" s="105"/>
      <c r="AK22" s="105"/>
      <c r="AL22" s="105"/>
      <c r="AM22" s="105"/>
      <c r="AN22" s="105"/>
    </row>
    <row r="23" spans="1:40" ht="17.25" customHeight="1">
      <c r="A23" s="105"/>
      <c r="B23" s="2220"/>
      <c r="C23" s="2221"/>
      <c r="D23" s="2221"/>
      <c r="E23" s="2221"/>
      <c r="F23" s="2222"/>
      <c r="G23" s="2225"/>
      <c r="H23" s="2225"/>
      <c r="I23" s="2225"/>
      <c r="J23" s="2225"/>
      <c r="K23" s="2225"/>
      <c r="L23" s="2225"/>
      <c r="M23" s="2225"/>
      <c r="N23" s="2225"/>
      <c r="O23" s="2225"/>
      <c r="P23" s="2225"/>
      <c r="Q23" s="2225"/>
      <c r="R23" s="2225"/>
      <c r="S23" s="2225"/>
      <c r="T23" s="2226"/>
      <c r="U23" s="105"/>
      <c r="V23" s="105"/>
      <c r="W23" s="105"/>
      <c r="X23" s="105"/>
      <c r="Y23" s="105"/>
      <c r="Z23" s="105"/>
      <c r="AA23" s="105"/>
      <c r="AB23" s="105"/>
      <c r="AC23" s="105"/>
      <c r="AD23" s="105"/>
      <c r="AE23" s="105"/>
      <c r="AF23" s="105"/>
      <c r="AG23" s="105"/>
      <c r="AH23" s="105"/>
      <c r="AI23" s="105"/>
      <c r="AJ23" s="105"/>
      <c r="AK23" s="105"/>
      <c r="AL23" s="105"/>
      <c r="AM23" s="105"/>
      <c r="AN23" s="105"/>
    </row>
    <row r="24" spans="1:40" ht="36" customHeight="1">
      <c r="A24" s="105"/>
      <c r="B24" s="602"/>
      <c r="C24" s="605" t="s">
        <v>748</v>
      </c>
      <c r="D24" s="605"/>
      <c r="E24" s="605" t="s">
        <v>748</v>
      </c>
      <c r="F24" s="607"/>
      <c r="G24" s="2197"/>
      <c r="H24" s="2198"/>
      <c r="I24" s="2198"/>
      <c r="J24" s="2198"/>
      <c r="K24" s="2198"/>
      <c r="L24" s="2198"/>
      <c r="M24" s="2198"/>
      <c r="N24" s="2198"/>
      <c r="O24" s="2198"/>
      <c r="P24" s="2198"/>
      <c r="Q24" s="2198"/>
      <c r="R24" s="2198"/>
      <c r="S24" s="2198"/>
      <c r="T24" s="2199"/>
      <c r="U24" s="105"/>
      <c r="V24" s="105"/>
      <c r="W24" s="105"/>
      <c r="X24" s="105"/>
      <c r="Y24" s="105"/>
      <c r="Z24" s="105"/>
      <c r="AA24" s="105"/>
      <c r="AB24" s="105"/>
      <c r="AC24" s="105"/>
      <c r="AD24" s="105"/>
      <c r="AE24" s="105"/>
      <c r="AF24" s="105"/>
      <c r="AG24" s="105"/>
      <c r="AH24" s="105"/>
      <c r="AI24" s="105"/>
      <c r="AJ24" s="105"/>
      <c r="AK24" s="105"/>
      <c r="AL24" s="105"/>
      <c r="AM24" s="105"/>
      <c r="AN24" s="105"/>
    </row>
    <row r="25" spans="1:40" ht="36" customHeight="1">
      <c r="A25" s="105"/>
      <c r="B25" s="602"/>
      <c r="C25" s="605" t="s">
        <v>748</v>
      </c>
      <c r="D25" s="605"/>
      <c r="E25" s="605" t="s">
        <v>748</v>
      </c>
      <c r="F25" s="607"/>
      <c r="G25" s="2200"/>
      <c r="H25" s="2201"/>
      <c r="I25" s="2201"/>
      <c r="J25" s="2201"/>
      <c r="K25" s="2201"/>
      <c r="L25" s="2201"/>
      <c r="M25" s="2201"/>
      <c r="N25" s="2201"/>
      <c r="O25" s="2201"/>
      <c r="P25" s="2201"/>
      <c r="Q25" s="2201"/>
      <c r="R25" s="2201"/>
      <c r="S25" s="2201"/>
      <c r="T25" s="2202"/>
      <c r="U25" s="105"/>
      <c r="V25" s="105"/>
      <c r="W25" s="105"/>
      <c r="X25" s="105"/>
      <c r="Y25" s="105"/>
      <c r="Z25" s="105"/>
      <c r="AA25" s="105"/>
      <c r="AB25" s="105"/>
      <c r="AC25" s="105"/>
      <c r="AD25" s="105"/>
      <c r="AE25" s="105"/>
      <c r="AF25" s="105"/>
      <c r="AG25" s="105"/>
      <c r="AH25" s="105"/>
      <c r="AI25" s="105"/>
      <c r="AJ25" s="105"/>
      <c r="AK25" s="105"/>
      <c r="AL25" s="105"/>
      <c r="AM25" s="105"/>
      <c r="AN25" s="105"/>
    </row>
    <row r="26" spans="1:40" ht="36" customHeight="1">
      <c r="A26" s="105"/>
      <c r="B26" s="602"/>
      <c r="C26" s="605" t="s">
        <v>748</v>
      </c>
      <c r="D26" s="605"/>
      <c r="E26" s="605" t="s">
        <v>748</v>
      </c>
      <c r="F26" s="607"/>
      <c r="G26" s="2200"/>
      <c r="H26" s="2201"/>
      <c r="I26" s="2201"/>
      <c r="J26" s="2201"/>
      <c r="K26" s="2201"/>
      <c r="L26" s="2201"/>
      <c r="M26" s="2201"/>
      <c r="N26" s="2201"/>
      <c r="O26" s="2201"/>
      <c r="P26" s="2201"/>
      <c r="Q26" s="2201"/>
      <c r="R26" s="2201"/>
      <c r="S26" s="2201"/>
      <c r="T26" s="2202"/>
      <c r="U26" s="105"/>
      <c r="V26" s="105"/>
      <c r="W26" s="105"/>
      <c r="X26" s="105"/>
      <c r="Y26" s="105"/>
      <c r="Z26" s="105"/>
      <c r="AA26" s="105"/>
      <c r="AB26" s="105"/>
      <c r="AC26" s="105"/>
      <c r="AD26" s="105"/>
      <c r="AE26" s="105"/>
      <c r="AF26" s="105"/>
      <c r="AG26" s="105"/>
      <c r="AH26" s="105"/>
      <c r="AI26" s="105"/>
      <c r="AJ26" s="105"/>
      <c r="AK26" s="105"/>
      <c r="AL26" s="105"/>
      <c r="AM26" s="105"/>
      <c r="AN26" s="105"/>
    </row>
    <row r="27" spans="1:40" ht="36" customHeight="1">
      <c r="A27" s="105"/>
      <c r="B27" s="602"/>
      <c r="C27" s="605" t="s">
        <v>748</v>
      </c>
      <c r="D27" s="605"/>
      <c r="E27" s="605" t="s">
        <v>748</v>
      </c>
      <c r="F27" s="607"/>
      <c r="G27" s="2200"/>
      <c r="H27" s="2201"/>
      <c r="I27" s="2201"/>
      <c r="J27" s="2201"/>
      <c r="K27" s="2201"/>
      <c r="L27" s="2201"/>
      <c r="M27" s="2201"/>
      <c r="N27" s="2201"/>
      <c r="O27" s="2201"/>
      <c r="P27" s="2201"/>
      <c r="Q27" s="2201"/>
      <c r="R27" s="2201"/>
      <c r="S27" s="2201"/>
      <c r="T27" s="2202"/>
      <c r="U27" s="105"/>
      <c r="V27" s="105"/>
      <c r="W27" s="105"/>
      <c r="X27" s="105"/>
      <c r="Y27" s="105"/>
      <c r="Z27" s="105"/>
      <c r="AA27" s="105"/>
      <c r="AB27" s="105"/>
      <c r="AC27" s="105"/>
      <c r="AD27" s="105"/>
      <c r="AE27" s="105"/>
      <c r="AF27" s="105"/>
      <c r="AG27" s="105"/>
      <c r="AH27" s="105"/>
      <c r="AI27" s="105"/>
      <c r="AJ27" s="105"/>
      <c r="AK27" s="105"/>
      <c r="AL27" s="105"/>
      <c r="AM27" s="105"/>
      <c r="AN27" s="105"/>
    </row>
    <row r="28" spans="1:40" ht="36" customHeight="1">
      <c r="A28" s="105"/>
      <c r="B28" s="602"/>
      <c r="C28" s="605" t="s">
        <v>748</v>
      </c>
      <c r="D28" s="605"/>
      <c r="E28" s="605" t="s">
        <v>748</v>
      </c>
      <c r="F28" s="607"/>
      <c r="G28" s="2200"/>
      <c r="H28" s="2201"/>
      <c r="I28" s="2201"/>
      <c r="J28" s="2201"/>
      <c r="K28" s="2201"/>
      <c r="L28" s="2201"/>
      <c r="M28" s="2201"/>
      <c r="N28" s="2201"/>
      <c r="O28" s="2201"/>
      <c r="P28" s="2201"/>
      <c r="Q28" s="2201"/>
      <c r="R28" s="2201"/>
      <c r="S28" s="2201"/>
      <c r="T28" s="2202"/>
      <c r="U28" s="105"/>
      <c r="V28" s="105"/>
      <c r="W28" s="105"/>
      <c r="X28" s="105"/>
      <c r="Y28" s="105"/>
      <c r="Z28" s="105"/>
      <c r="AA28" s="105"/>
      <c r="AB28" s="105"/>
      <c r="AC28" s="105"/>
      <c r="AD28" s="105"/>
      <c r="AE28" s="105"/>
      <c r="AF28" s="105"/>
      <c r="AG28" s="105"/>
      <c r="AH28" s="105"/>
      <c r="AI28" s="105"/>
      <c r="AJ28" s="105"/>
      <c r="AK28" s="105"/>
      <c r="AL28" s="105"/>
      <c r="AM28" s="105"/>
      <c r="AN28" s="105"/>
    </row>
    <row r="29" spans="1:40" ht="36" customHeight="1">
      <c r="A29" s="105"/>
      <c r="B29" s="602"/>
      <c r="C29" s="605" t="s">
        <v>748</v>
      </c>
      <c r="D29" s="605"/>
      <c r="E29" s="605" t="s">
        <v>748</v>
      </c>
      <c r="F29" s="607"/>
      <c r="G29" s="2200"/>
      <c r="H29" s="2201"/>
      <c r="I29" s="2201"/>
      <c r="J29" s="2201"/>
      <c r="K29" s="2201"/>
      <c r="L29" s="2201"/>
      <c r="M29" s="2201"/>
      <c r="N29" s="2201"/>
      <c r="O29" s="2201"/>
      <c r="P29" s="2201"/>
      <c r="Q29" s="2201"/>
      <c r="R29" s="2201"/>
      <c r="S29" s="2201"/>
      <c r="T29" s="2202"/>
      <c r="U29" s="105"/>
      <c r="V29" s="105"/>
      <c r="W29" s="105"/>
      <c r="X29" s="105"/>
      <c r="Y29" s="105"/>
      <c r="Z29" s="105"/>
      <c r="AA29" s="105"/>
      <c r="AB29" s="105"/>
      <c r="AC29" s="105"/>
      <c r="AD29" s="105"/>
      <c r="AE29" s="105"/>
      <c r="AF29" s="105"/>
      <c r="AG29" s="105"/>
      <c r="AH29" s="105"/>
      <c r="AI29" s="105"/>
      <c r="AJ29" s="105"/>
      <c r="AK29" s="105"/>
      <c r="AL29" s="105"/>
      <c r="AM29" s="105"/>
      <c r="AN29" s="105"/>
    </row>
    <row r="30" spans="1:40" ht="36" customHeight="1">
      <c r="A30" s="105"/>
      <c r="B30" s="602"/>
      <c r="C30" s="605" t="s">
        <v>748</v>
      </c>
      <c r="D30" s="605"/>
      <c r="E30" s="605" t="s">
        <v>748</v>
      </c>
      <c r="F30" s="607"/>
      <c r="G30" s="2200"/>
      <c r="H30" s="2201"/>
      <c r="I30" s="2201"/>
      <c r="J30" s="2201"/>
      <c r="K30" s="2201"/>
      <c r="L30" s="2201"/>
      <c r="M30" s="2201"/>
      <c r="N30" s="2201"/>
      <c r="O30" s="2201"/>
      <c r="P30" s="2201"/>
      <c r="Q30" s="2201"/>
      <c r="R30" s="2201"/>
      <c r="S30" s="2201"/>
      <c r="T30" s="2202"/>
      <c r="U30" s="105"/>
      <c r="V30" s="105"/>
      <c r="W30" s="105"/>
      <c r="X30" s="105"/>
      <c r="Y30" s="105"/>
      <c r="Z30" s="105"/>
      <c r="AA30" s="105"/>
      <c r="AB30" s="105"/>
      <c r="AC30" s="105"/>
      <c r="AD30" s="105"/>
      <c r="AE30" s="105"/>
      <c r="AF30" s="105"/>
      <c r="AG30" s="105"/>
      <c r="AH30" s="105"/>
      <c r="AI30" s="105"/>
      <c r="AJ30" s="105"/>
      <c r="AK30" s="105"/>
      <c r="AL30" s="105"/>
      <c r="AM30" s="105"/>
      <c r="AN30" s="105"/>
    </row>
    <row r="31" spans="1:40" ht="36" customHeight="1">
      <c r="A31" s="105"/>
      <c r="B31" s="602"/>
      <c r="C31" s="605" t="s">
        <v>748</v>
      </c>
      <c r="D31" s="605"/>
      <c r="E31" s="605" t="s">
        <v>748</v>
      </c>
      <c r="F31" s="607"/>
      <c r="G31" s="2200"/>
      <c r="H31" s="2201"/>
      <c r="I31" s="2201"/>
      <c r="J31" s="2201"/>
      <c r="K31" s="2201"/>
      <c r="L31" s="2201"/>
      <c r="M31" s="2201"/>
      <c r="N31" s="2201"/>
      <c r="O31" s="2201"/>
      <c r="P31" s="2201"/>
      <c r="Q31" s="2201"/>
      <c r="R31" s="2201"/>
      <c r="S31" s="2201"/>
      <c r="T31" s="2202"/>
      <c r="U31" s="105"/>
      <c r="V31" s="105"/>
      <c r="W31" s="105"/>
      <c r="X31" s="105"/>
      <c r="Y31" s="105"/>
      <c r="Z31" s="105"/>
      <c r="AA31" s="105"/>
      <c r="AB31" s="105"/>
      <c r="AC31" s="105"/>
      <c r="AD31" s="105"/>
      <c r="AE31" s="105"/>
      <c r="AF31" s="105"/>
      <c r="AG31" s="105"/>
      <c r="AH31" s="105"/>
      <c r="AI31" s="105"/>
      <c r="AJ31" s="105"/>
      <c r="AK31" s="105"/>
      <c r="AL31" s="105"/>
      <c r="AM31" s="105"/>
      <c r="AN31" s="105"/>
    </row>
    <row r="32" spans="1:40" ht="36" customHeight="1">
      <c r="A32" s="105"/>
      <c r="B32" s="603"/>
      <c r="C32" s="606" t="s">
        <v>748</v>
      </c>
      <c r="D32" s="606"/>
      <c r="E32" s="606" t="s">
        <v>748</v>
      </c>
      <c r="F32" s="608"/>
      <c r="G32" s="2203"/>
      <c r="H32" s="2204"/>
      <c r="I32" s="2204"/>
      <c r="J32" s="2204"/>
      <c r="K32" s="2204"/>
      <c r="L32" s="2204"/>
      <c r="M32" s="2204"/>
      <c r="N32" s="2204"/>
      <c r="O32" s="2204"/>
      <c r="P32" s="2204"/>
      <c r="Q32" s="2204"/>
      <c r="R32" s="2204"/>
      <c r="S32" s="2204"/>
      <c r="T32" s="2205"/>
      <c r="U32" s="105"/>
      <c r="V32" s="105"/>
      <c r="W32" s="105"/>
      <c r="X32" s="105"/>
      <c r="Y32" s="105"/>
      <c r="Z32" s="105"/>
      <c r="AA32" s="105"/>
      <c r="AB32" s="105"/>
      <c r="AC32" s="105"/>
      <c r="AD32" s="105"/>
      <c r="AE32" s="105"/>
      <c r="AF32" s="105"/>
      <c r="AG32" s="105"/>
      <c r="AH32" s="105"/>
      <c r="AI32" s="105"/>
      <c r="AJ32" s="105"/>
      <c r="AK32" s="105"/>
      <c r="AL32" s="105"/>
      <c r="AM32" s="105"/>
      <c r="AN32" s="105"/>
    </row>
    <row r="33" spans="1:40" ht="9" customHeight="1">
      <c r="A33" s="105"/>
      <c r="B33" s="558"/>
      <c r="C33" s="558"/>
      <c r="D33" s="558"/>
      <c r="E33" s="558"/>
      <c r="F33" s="558"/>
      <c r="G33" s="558"/>
      <c r="H33" s="558"/>
      <c r="I33" s="558"/>
      <c r="J33" s="558"/>
      <c r="K33" s="558"/>
      <c r="L33" s="558"/>
      <c r="M33" s="558"/>
      <c r="N33" s="558"/>
      <c r="O33" s="558"/>
      <c r="P33" s="558"/>
      <c r="Q33" s="558"/>
      <c r="R33" s="558"/>
      <c r="S33" s="558"/>
      <c r="T33" s="558"/>
      <c r="U33" s="105"/>
      <c r="V33" s="105"/>
      <c r="W33" s="105"/>
      <c r="X33" s="105"/>
      <c r="Y33" s="105"/>
      <c r="Z33" s="105"/>
      <c r="AA33" s="105"/>
      <c r="AB33" s="105"/>
      <c r="AC33" s="105"/>
      <c r="AD33" s="105"/>
      <c r="AE33" s="105"/>
      <c r="AF33" s="105"/>
      <c r="AG33" s="105"/>
      <c r="AH33" s="105"/>
      <c r="AI33" s="105"/>
      <c r="AJ33" s="105"/>
      <c r="AK33" s="105"/>
      <c r="AL33" s="105"/>
      <c r="AM33" s="105"/>
      <c r="AN33" s="105"/>
    </row>
    <row r="34" spans="1:40" ht="15.75" customHeight="1">
      <c r="A34" s="105"/>
      <c r="B34" s="118"/>
      <c r="C34" s="118"/>
      <c r="D34" s="118"/>
      <c r="E34" s="118"/>
      <c r="F34" s="118"/>
      <c r="G34" s="2062"/>
      <c r="H34" s="2062"/>
      <c r="I34" s="2062"/>
      <c r="J34" s="2062"/>
      <c r="K34" s="558"/>
      <c r="L34" s="558"/>
      <c r="M34" s="118"/>
      <c r="N34" s="558"/>
      <c r="O34" s="2062"/>
      <c r="P34" s="2062"/>
      <c r="Q34" s="2206" t="s">
        <v>323</v>
      </c>
      <c r="R34" s="2207"/>
      <c r="S34" s="1181" t="s">
        <v>325</v>
      </c>
      <c r="T34" s="1181"/>
      <c r="U34" s="105"/>
      <c r="V34" s="105"/>
      <c r="W34" s="105"/>
      <c r="X34" s="105"/>
      <c r="Y34" s="105"/>
      <c r="Z34" s="105"/>
      <c r="AA34" s="105"/>
      <c r="AB34" s="105"/>
      <c r="AC34" s="105"/>
      <c r="AD34" s="105"/>
      <c r="AE34" s="105"/>
      <c r="AF34" s="105"/>
      <c r="AG34" s="105"/>
      <c r="AH34" s="105"/>
      <c r="AI34" s="105"/>
      <c r="AJ34" s="105"/>
      <c r="AK34" s="105"/>
      <c r="AL34" s="105"/>
      <c r="AM34" s="105"/>
      <c r="AN34" s="105"/>
    </row>
    <row r="35" spans="1:40" ht="15.75" customHeight="1">
      <c r="A35" s="105"/>
      <c r="B35" s="1491"/>
      <c r="C35" s="342"/>
      <c r="D35" s="342"/>
      <c r="E35" s="342"/>
      <c r="F35" s="1491"/>
      <c r="G35" s="1491"/>
      <c r="H35" s="1491"/>
      <c r="I35" s="1491"/>
      <c r="J35" s="1491"/>
      <c r="K35" s="558"/>
      <c r="L35" s="558"/>
      <c r="M35" s="609"/>
      <c r="N35" s="558"/>
      <c r="O35" s="1491"/>
      <c r="P35" s="1491"/>
      <c r="Q35" s="2227"/>
      <c r="R35" s="2228"/>
      <c r="S35" s="2233"/>
      <c r="T35" s="2233"/>
      <c r="U35" s="105"/>
      <c r="V35" s="105"/>
      <c r="W35" s="105"/>
      <c r="X35" s="105"/>
      <c r="Y35" s="105"/>
      <c r="Z35" s="105"/>
      <c r="AA35" s="105"/>
      <c r="AB35" s="105"/>
      <c r="AC35" s="105"/>
      <c r="AD35" s="105"/>
      <c r="AE35" s="105"/>
      <c r="AF35" s="105"/>
      <c r="AG35" s="105"/>
      <c r="AH35" s="105"/>
      <c r="AI35" s="105"/>
      <c r="AJ35" s="105"/>
      <c r="AK35" s="105"/>
      <c r="AL35" s="105"/>
      <c r="AM35" s="105"/>
      <c r="AN35" s="105"/>
    </row>
    <row r="36" spans="1:40" ht="15.75" customHeight="1">
      <c r="A36" s="105"/>
      <c r="B36" s="1491"/>
      <c r="C36" s="342"/>
      <c r="D36" s="342"/>
      <c r="E36" s="342"/>
      <c r="F36" s="1491"/>
      <c r="G36" s="1491"/>
      <c r="H36" s="1491"/>
      <c r="I36" s="1491"/>
      <c r="J36" s="1491"/>
      <c r="K36" s="558"/>
      <c r="L36" s="558"/>
      <c r="M36" s="609"/>
      <c r="N36" s="558"/>
      <c r="O36" s="1491"/>
      <c r="P36" s="1491"/>
      <c r="Q36" s="2229"/>
      <c r="R36" s="2230"/>
      <c r="S36" s="2233"/>
      <c r="T36" s="2233"/>
      <c r="U36" s="105"/>
      <c r="V36" s="105"/>
      <c r="W36" s="105"/>
      <c r="X36" s="105"/>
      <c r="Y36" s="105"/>
      <c r="Z36" s="105"/>
      <c r="AA36" s="105"/>
      <c r="AB36" s="105"/>
      <c r="AC36" s="105"/>
      <c r="AD36" s="105"/>
      <c r="AE36" s="105"/>
      <c r="AF36" s="105"/>
      <c r="AG36" s="105"/>
      <c r="AH36" s="105"/>
      <c r="AI36" s="105"/>
      <c r="AJ36" s="105"/>
      <c r="AK36" s="105"/>
      <c r="AL36" s="105"/>
      <c r="AM36" s="105"/>
      <c r="AN36" s="105"/>
    </row>
    <row r="37" spans="1:40" ht="15.75" customHeight="1">
      <c r="A37" s="105"/>
      <c r="B37" s="1491"/>
      <c r="C37" s="342"/>
      <c r="D37" s="342"/>
      <c r="E37" s="342"/>
      <c r="F37" s="1491"/>
      <c r="G37" s="1491"/>
      <c r="H37" s="1491"/>
      <c r="I37" s="1491"/>
      <c r="J37" s="1491"/>
      <c r="K37" s="558"/>
      <c r="L37" s="558"/>
      <c r="M37" s="609"/>
      <c r="N37" s="558"/>
      <c r="O37" s="1491"/>
      <c r="P37" s="1491"/>
      <c r="Q37" s="2231"/>
      <c r="R37" s="2232"/>
      <c r="S37" s="2233"/>
      <c r="T37" s="2233"/>
      <c r="U37" s="105"/>
      <c r="V37" s="105"/>
      <c r="W37" s="105"/>
      <c r="X37" s="105"/>
      <c r="Y37" s="105"/>
      <c r="Z37" s="105"/>
      <c r="AA37" s="105"/>
      <c r="AB37" s="105"/>
      <c r="AC37" s="105"/>
      <c r="AD37" s="105"/>
      <c r="AE37" s="105"/>
      <c r="AF37" s="105"/>
      <c r="AG37" s="105"/>
      <c r="AH37" s="105"/>
      <c r="AI37" s="105"/>
      <c r="AJ37" s="105"/>
      <c r="AK37" s="105"/>
      <c r="AL37" s="105"/>
      <c r="AM37" s="105"/>
      <c r="AN37" s="105"/>
    </row>
    <row r="38" spans="1:40" ht="15.75" customHeight="1">
      <c r="A38" s="105"/>
      <c r="B38" s="597"/>
      <c r="C38" s="597"/>
      <c r="D38" s="597"/>
      <c r="E38" s="597"/>
      <c r="F38" s="597"/>
      <c r="G38" s="597"/>
      <c r="H38" s="597"/>
      <c r="I38" s="597"/>
      <c r="J38" s="597"/>
      <c r="K38" s="597"/>
      <c r="L38" s="597"/>
      <c r="M38" s="597"/>
      <c r="N38" s="597"/>
      <c r="O38" s="597"/>
      <c r="P38" s="597"/>
      <c r="Q38" s="597"/>
      <c r="R38" s="597"/>
      <c r="S38" s="597"/>
      <c r="T38" s="597"/>
      <c r="U38" s="105"/>
      <c r="V38" s="105"/>
      <c r="W38" s="105"/>
      <c r="X38" s="105"/>
      <c r="Y38" s="105"/>
      <c r="Z38" s="105"/>
      <c r="AA38" s="105"/>
      <c r="AB38" s="105"/>
      <c r="AC38" s="105"/>
      <c r="AD38" s="105"/>
      <c r="AE38" s="105"/>
      <c r="AF38" s="105"/>
      <c r="AG38" s="105"/>
      <c r="AH38" s="105"/>
      <c r="AI38" s="105"/>
      <c r="AJ38" s="105"/>
      <c r="AK38" s="105"/>
      <c r="AL38" s="105"/>
      <c r="AM38" s="105"/>
      <c r="AN38" s="105"/>
    </row>
    <row r="39" spans="1:40" ht="15.75" customHeight="1">
      <c r="A39" s="105"/>
      <c r="B39" s="597"/>
      <c r="C39" s="597"/>
      <c r="D39" s="597"/>
      <c r="E39" s="597"/>
      <c r="F39" s="597"/>
      <c r="G39" s="597"/>
      <c r="H39" s="597"/>
      <c r="I39" s="597"/>
      <c r="J39" s="597"/>
      <c r="K39" s="597"/>
      <c r="L39" s="597"/>
      <c r="M39" s="597"/>
      <c r="N39" s="597"/>
      <c r="O39" s="597"/>
      <c r="P39" s="597"/>
      <c r="Q39" s="597"/>
      <c r="R39" s="597"/>
      <c r="S39" s="597"/>
      <c r="T39" s="597"/>
      <c r="U39" s="105"/>
      <c r="V39" s="105"/>
      <c r="W39" s="105"/>
      <c r="X39" s="105"/>
      <c r="Y39" s="105"/>
      <c r="Z39" s="105"/>
      <c r="AA39" s="105"/>
      <c r="AB39" s="105"/>
      <c r="AC39" s="105"/>
      <c r="AD39" s="105"/>
      <c r="AE39" s="105"/>
      <c r="AF39" s="105"/>
      <c r="AG39" s="105"/>
      <c r="AH39" s="105"/>
      <c r="AI39" s="105"/>
      <c r="AJ39" s="105"/>
      <c r="AK39" s="105"/>
      <c r="AL39" s="105"/>
      <c r="AM39" s="105"/>
      <c r="AN39" s="105"/>
    </row>
    <row r="40" spans="1:40" ht="15.75" customHeight="1">
      <c r="A40" s="105"/>
      <c r="B40" s="597"/>
      <c r="C40" s="597"/>
      <c r="D40" s="597"/>
      <c r="E40" s="597"/>
      <c r="F40" s="597"/>
      <c r="G40" s="597"/>
      <c r="H40" s="597"/>
      <c r="I40" s="597"/>
      <c r="J40" s="597"/>
      <c r="K40" s="597"/>
      <c r="L40" s="597"/>
      <c r="M40" s="597"/>
      <c r="N40" s="597"/>
      <c r="O40" s="597"/>
      <c r="P40" s="597"/>
      <c r="Q40" s="597"/>
      <c r="R40" s="597"/>
      <c r="S40" s="597"/>
      <c r="T40" s="597"/>
      <c r="U40" s="105"/>
      <c r="V40" s="105"/>
      <c r="W40" s="105"/>
      <c r="X40" s="105"/>
      <c r="Y40" s="105"/>
      <c r="Z40" s="105"/>
      <c r="AA40" s="105"/>
      <c r="AB40" s="105"/>
      <c r="AC40" s="105"/>
      <c r="AD40" s="105"/>
      <c r="AE40" s="105"/>
      <c r="AF40" s="105"/>
      <c r="AG40" s="105"/>
      <c r="AH40" s="105"/>
      <c r="AI40" s="105"/>
      <c r="AJ40" s="105"/>
      <c r="AK40" s="105"/>
      <c r="AL40" s="105"/>
      <c r="AM40" s="105"/>
      <c r="AN40" s="105"/>
    </row>
    <row r="41" spans="1:40" ht="15.75" customHeight="1">
      <c r="A41" s="105"/>
      <c r="B41" s="597"/>
      <c r="C41" s="597"/>
      <c r="D41" s="597"/>
      <c r="E41" s="597"/>
      <c r="F41" s="597"/>
      <c r="G41" s="597"/>
      <c r="H41" s="597"/>
      <c r="I41" s="597"/>
      <c r="J41" s="597"/>
      <c r="K41" s="597"/>
      <c r="L41" s="597"/>
      <c r="M41" s="597"/>
      <c r="N41" s="597"/>
      <c r="O41" s="597"/>
      <c r="P41" s="597"/>
      <c r="Q41" s="597"/>
      <c r="R41" s="597"/>
      <c r="S41" s="597"/>
      <c r="T41" s="597"/>
      <c r="U41" s="105"/>
      <c r="V41" s="105"/>
      <c r="W41" s="105"/>
      <c r="X41" s="105"/>
      <c r="Y41" s="105"/>
      <c r="Z41" s="105"/>
      <c r="AA41" s="105"/>
      <c r="AB41" s="105"/>
      <c r="AC41" s="105"/>
      <c r="AD41" s="105"/>
      <c r="AE41" s="105"/>
      <c r="AF41" s="105"/>
      <c r="AG41" s="105"/>
      <c r="AH41" s="105"/>
      <c r="AI41" s="105"/>
      <c r="AJ41" s="105"/>
      <c r="AK41" s="105"/>
      <c r="AL41" s="105"/>
      <c r="AM41" s="105"/>
      <c r="AN41" s="105"/>
    </row>
    <row r="42" spans="1:40" ht="15.75" customHeight="1">
      <c r="A42" s="105"/>
      <c r="B42" s="597"/>
      <c r="C42" s="597"/>
      <c r="D42" s="597"/>
      <c r="E42" s="597"/>
      <c r="F42" s="597"/>
      <c r="G42" s="597"/>
      <c r="H42" s="597"/>
      <c r="I42" s="597"/>
      <c r="J42" s="597"/>
      <c r="K42" s="597"/>
      <c r="L42" s="597"/>
      <c r="M42" s="597"/>
      <c r="N42" s="597"/>
      <c r="O42" s="597"/>
      <c r="P42" s="597"/>
      <c r="Q42" s="597"/>
      <c r="R42" s="597"/>
      <c r="S42" s="597"/>
      <c r="T42" s="597"/>
      <c r="U42" s="105"/>
      <c r="V42" s="105"/>
      <c r="W42" s="105"/>
      <c r="X42" s="105"/>
      <c r="Y42" s="105"/>
      <c r="Z42" s="105"/>
      <c r="AA42" s="105"/>
      <c r="AB42" s="105"/>
      <c r="AC42" s="105"/>
      <c r="AD42" s="105"/>
      <c r="AE42" s="105"/>
      <c r="AF42" s="105"/>
      <c r="AG42" s="105"/>
      <c r="AH42" s="105"/>
      <c r="AI42" s="105"/>
      <c r="AJ42" s="105"/>
      <c r="AK42" s="105"/>
      <c r="AL42" s="105"/>
      <c r="AM42" s="105"/>
      <c r="AN42" s="105"/>
    </row>
    <row r="43" spans="1:40" ht="15.75" customHeight="1">
      <c r="A43" s="105"/>
      <c r="B43" s="597"/>
      <c r="C43" s="597"/>
      <c r="D43" s="597"/>
      <c r="E43" s="597"/>
      <c r="F43" s="597"/>
      <c r="G43" s="597"/>
      <c r="H43" s="597"/>
      <c r="I43" s="597"/>
      <c r="J43" s="597"/>
      <c r="K43" s="597"/>
      <c r="L43" s="597"/>
      <c r="M43" s="597"/>
      <c r="N43" s="597"/>
      <c r="O43" s="597"/>
      <c r="P43" s="597"/>
      <c r="Q43" s="597"/>
      <c r="R43" s="597"/>
      <c r="S43" s="597"/>
      <c r="T43" s="597"/>
      <c r="U43" s="105"/>
      <c r="V43" s="105"/>
      <c r="W43" s="105"/>
      <c r="X43" s="105"/>
      <c r="Y43" s="105"/>
      <c r="Z43" s="105"/>
      <c r="AA43" s="105"/>
      <c r="AB43" s="105"/>
      <c r="AC43" s="105"/>
      <c r="AD43" s="105"/>
      <c r="AE43" s="105"/>
      <c r="AF43" s="105"/>
      <c r="AG43" s="105"/>
      <c r="AH43" s="105"/>
      <c r="AI43" s="105"/>
      <c r="AJ43" s="105"/>
      <c r="AK43" s="105"/>
      <c r="AL43" s="105"/>
      <c r="AM43" s="105"/>
      <c r="AN43" s="105"/>
    </row>
    <row r="44" spans="1:40" ht="15.75" customHeight="1">
      <c r="A44" s="105"/>
      <c r="B44" s="597"/>
      <c r="C44" s="597"/>
      <c r="D44" s="597"/>
      <c r="E44" s="597"/>
      <c r="F44" s="597"/>
      <c r="G44" s="597"/>
      <c r="H44" s="597"/>
      <c r="I44" s="597"/>
      <c r="J44" s="597"/>
      <c r="K44" s="597"/>
      <c r="L44" s="597"/>
      <c r="M44" s="597"/>
      <c r="N44" s="597"/>
      <c r="O44" s="597"/>
      <c r="P44" s="597"/>
      <c r="Q44" s="597"/>
      <c r="R44" s="597"/>
      <c r="S44" s="597"/>
      <c r="T44" s="597"/>
      <c r="U44" s="105"/>
      <c r="V44" s="105"/>
      <c r="W44" s="105"/>
      <c r="X44" s="105"/>
      <c r="Y44" s="105"/>
      <c r="Z44" s="105"/>
      <c r="AA44" s="105"/>
      <c r="AB44" s="105"/>
      <c r="AC44" s="105"/>
      <c r="AD44" s="105"/>
      <c r="AE44" s="105"/>
      <c r="AF44" s="105"/>
      <c r="AG44" s="105"/>
      <c r="AH44" s="105"/>
      <c r="AI44" s="105"/>
      <c r="AJ44" s="105"/>
      <c r="AK44" s="105"/>
      <c r="AL44" s="105"/>
      <c r="AM44" s="105"/>
      <c r="AN44" s="105"/>
    </row>
    <row r="45" spans="1:40" ht="15.75" customHeight="1"/>
    <row r="46" spans="1:40" ht="15.75" customHeight="1"/>
    <row r="47" spans="1:40" ht="15.75" customHeight="1"/>
    <row r="48" spans="1:4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sheetData>
  <sheetProtection sheet="1" objects="1" scenarios="1"/>
  <mergeCells count="65">
    <mergeCell ref="Q35:R37"/>
    <mergeCell ref="S35:T37"/>
    <mergeCell ref="B35:B37"/>
    <mergeCell ref="F35:F37"/>
    <mergeCell ref="G35:H37"/>
    <mergeCell ref="I35:J37"/>
    <mergeCell ref="O35:P37"/>
    <mergeCell ref="B20:F21"/>
    <mergeCell ref="G20:L21"/>
    <mergeCell ref="M20:M21"/>
    <mergeCell ref="N20:Q21"/>
    <mergeCell ref="B22:F23"/>
    <mergeCell ref="G22:T23"/>
    <mergeCell ref="B3:B5"/>
    <mergeCell ref="F3:F5"/>
    <mergeCell ref="G3:H5"/>
    <mergeCell ref="I3:J5"/>
    <mergeCell ref="M3:N5"/>
    <mergeCell ref="G29:T29"/>
    <mergeCell ref="G30:T30"/>
    <mergeCell ref="G31:T31"/>
    <mergeCell ref="G32:T32"/>
    <mergeCell ref="G34:H34"/>
    <mergeCell ref="I34:J34"/>
    <mergeCell ref="O34:P34"/>
    <mergeCell ref="Q34:R34"/>
    <mergeCell ref="S34:T34"/>
    <mergeCell ref="G24:T24"/>
    <mergeCell ref="G25:T25"/>
    <mergeCell ref="G26:T26"/>
    <mergeCell ref="G27:T27"/>
    <mergeCell ref="G28:T28"/>
    <mergeCell ref="N11:T11"/>
    <mergeCell ref="N12:T12"/>
    <mergeCell ref="B14:T14"/>
    <mergeCell ref="B18:E18"/>
    <mergeCell ref="B19:E19"/>
    <mergeCell ref="B16:F17"/>
    <mergeCell ref="G16:K17"/>
    <mergeCell ref="L16:M17"/>
    <mergeCell ref="N16:T17"/>
    <mergeCell ref="F18:F19"/>
    <mergeCell ref="G18:K19"/>
    <mergeCell ref="L18:M19"/>
    <mergeCell ref="N18:T19"/>
    <mergeCell ref="M10:N10"/>
    <mergeCell ref="O10:T10"/>
    <mergeCell ref="S2:T2"/>
    <mergeCell ref="Y2:AH2"/>
    <mergeCell ref="AC3:AG3"/>
    <mergeCell ref="AC4:AG4"/>
    <mergeCell ref="AC5:AG5"/>
    <mergeCell ref="O3:P5"/>
    <mergeCell ref="Q3:R5"/>
    <mergeCell ref="S3:T5"/>
    <mergeCell ref="Y3:AB5"/>
    <mergeCell ref="Y7:AF8"/>
    <mergeCell ref="B6:T6"/>
    <mergeCell ref="Y6:AJ6"/>
    <mergeCell ref="P7:S7"/>
    <mergeCell ref="G2:H2"/>
    <mergeCell ref="I2:J2"/>
    <mergeCell ref="M2:N2"/>
    <mergeCell ref="O2:P2"/>
    <mergeCell ref="Q2:R2"/>
  </mergeCells>
  <phoneticPr fontId="3" type="Hiragana"/>
  <dataValidations count="1">
    <dataValidation imeMode="hiragana" allowBlank="1" showInputMessage="1" showErrorMessage="1" sqref="B24:E32 B22:E22 G22 M11 G24:G31 G32:I32"/>
  </dataValidations>
  <hyperlinks>
    <hyperlink ref="Y7" location="データ!A1" display="データ入力画面へ"/>
  </hyperlinks>
  <pageMargins left="0.89685039370078745" right="0.30629921259842519" top="0.55314960629921262" bottom="0.35629921259842523"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9"/>
  <sheetViews>
    <sheetView showZeros="0" topLeftCell="A7" workbookViewId="0">
      <selection activeCell="L10" sqref="L10:Q10"/>
    </sheetView>
  </sheetViews>
  <sheetFormatPr defaultRowHeight="18.75"/>
  <cols>
    <col min="1" max="1" width="29.25" style="104" customWidth="1"/>
    <col min="2" max="2" width="7.375" style="596" customWidth="1"/>
    <col min="3" max="3" width="3.125" style="596" customWidth="1"/>
    <col min="4" max="17" width="4.625" style="596" customWidth="1"/>
    <col min="18" max="30" width="2.625" style="104" customWidth="1"/>
    <col min="31" max="31" width="5" style="104" customWidth="1"/>
    <col min="32" max="33" width="8.5" style="615" customWidth="1"/>
    <col min="34" max="35" width="8.5" style="104" customWidth="1"/>
    <col min="36" max="37" width="8.125" style="104" customWidth="1"/>
    <col min="38" max="66" width="2.625" style="104" customWidth="1"/>
    <col min="67" max="67" width="9" style="104" customWidth="1"/>
    <col min="68" max="16384" width="9" style="104"/>
  </cols>
  <sheetData>
    <row r="1" spans="1:37">
      <c r="A1" s="105"/>
      <c r="B1" s="597"/>
      <c r="C1" s="597"/>
      <c r="D1" s="597"/>
      <c r="E1" s="597"/>
      <c r="F1" s="597"/>
      <c r="G1" s="597"/>
      <c r="H1" s="597"/>
      <c r="I1" s="597"/>
      <c r="J1" s="597"/>
      <c r="K1" s="597"/>
      <c r="L1" s="597"/>
      <c r="M1" s="597"/>
      <c r="N1" s="597"/>
      <c r="O1" s="597"/>
      <c r="P1" s="597"/>
      <c r="Q1" s="597"/>
      <c r="R1" s="105"/>
      <c r="S1" s="105"/>
      <c r="T1" s="105"/>
      <c r="U1" s="105"/>
      <c r="V1" s="105"/>
      <c r="W1" s="105"/>
      <c r="X1" s="105"/>
      <c r="Y1" s="105"/>
      <c r="Z1" s="105"/>
      <c r="AA1" s="105"/>
      <c r="AB1" s="105"/>
      <c r="AC1" s="105"/>
      <c r="AD1" s="105"/>
      <c r="AE1" s="105"/>
      <c r="AF1" s="180"/>
      <c r="AG1" s="180"/>
      <c r="AH1" s="105"/>
      <c r="AI1" s="105"/>
      <c r="AJ1" s="105"/>
      <c r="AK1" s="105"/>
    </row>
    <row r="2" spans="1:37" ht="18" customHeight="1">
      <c r="A2" s="105"/>
      <c r="B2" s="118"/>
      <c r="C2" s="118"/>
      <c r="D2" s="2062"/>
      <c r="E2" s="2062"/>
      <c r="F2" s="2062"/>
      <c r="G2" s="2062"/>
      <c r="H2" s="558"/>
      <c r="I2" s="558"/>
      <c r="J2" s="2234" t="s">
        <v>256</v>
      </c>
      <c r="K2" s="2235"/>
      <c r="L2" s="2235" t="s">
        <v>257</v>
      </c>
      <c r="M2" s="2235"/>
      <c r="N2" s="2235" t="s">
        <v>265</v>
      </c>
      <c r="O2" s="2235"/>
      <c r="P2" s="2235" t="s">
        <v>262</v>
      </c>
      <c r="Q2" s="2236"/>
      <c r="R2" s="105"/>
      <c r="S2" s="105"/>
      <c r="T2" s="105"/>
      <c r="U2" s="105"/>
      <c r="V2" s="2237" t="s">
        <v>191</v>
      </c>
      <c r="W2" s="2237"/>
      <c r="X2" s="2237"/>
      <c r="Y2" s="2237"/>
      <c r="Z2" s="2237"/>
      <c r="AA2" s="2237"/>
      <c r="AB2" s="2237"/>
      <c r="AC2" s="2237"/>
      <c r="AD2" s="2237"/>
      <c r="AE2" s="2237"/>
      <c r="AF2" s="180"/>
      <c r="AG2" s="180"/>
      <c r="AH2" s="105"/>
      <c r="AI2" s="105"/>
      <c r="AJ2" s="105"/>
      <c r="AK2" s="105"/>
    </row>
    <row r="3" spans="1:37" ht="18" customHeight="1">
      <c r="A3" s="105"/>
      <c r="B3" s="1491"/>
      <c r="C3" s="1491"/>
      <c r="D3" s="1491"/>
      <c r="E3" s="1491"/>
      <c r="F3" s="1491"/>
      <c r="G3" s="1491"/>
      <c r="H3" s="558"/>
      <c r="I3" s="558"/>
      <c r="J3" s="2254"/>
      <c r="K3" s="2168"/>
      <c r="L3" s="2168"/>
      <c r="M3" s="2168"/>
      <c r="N3" s="2168"/>
      <c r="O3" s="2168"/>
      <c r="P3" s="2168"/>
      <c r="Q3" s="2257"/>
      <c r="R3" s="105"/>
      <c r="S3" s="105"/>
      <c r="T3" s="105"/>
      <c r="U3" s="105"/>
      <c r="V3" s="2259" t="s">
        <v>244</v>
      </c>
      <c r="W3" s="2260"/>
      <c r="X3" s="2260"/>
      <c r="Y3" s="2261"/>
      <c r="Z3" s="2238" t="s">
        <v>263</v>
      </c>
      <c r="AA3" s="2238"/>
      <c r="AB3" s="2238"/>
      <c r="AC3" s="2238"/>
      <c r="AD3" s="2238"/>
      <c r="AE3" s="212"/>
      <c r="AF3" s="270" t="b">
        <v>1</v>
      </c>
      <c r="AG3" s="614">
        <f>データ!K15</f>
        <v>0</v>
      </c>
      <c r="AH3" s="105"/>
      <c r="AI3" s="105"/>
      <c r="AJ3" s="105"/>
      <c r="AK3" s="105"/>
    </row>
    <row r="4" spans="1:37" ht="18" customHeight="1">
      <c r="A4" s="105"/>
      <c r="B4" s="1491"/>
      <c r="C4" s="1491"/>
      <c r="D4" s="1491"/>
      <c r="E4" s="1491"/>
      <c r="F4" s="1491"/>
      <c r="G4" s="1491"/>
      <c r="H4" s="558"/>
      <c r="I4" s="558"/>
      <c r="J4" s="2254"/>
      <c r="K4" s="2168"/>
      <c r="L4" s="2168"/>
      <c r="M4" s="2168"/>
      <c r="N4" s="2168"/>
      <c r="O4" s="2168"/>
      <c r="P4" s="2168"/>
      <c r="Q4" s="2257"/>
      <c r="R4" s="105"/>
      <c r="S4" s="105"/>
      <c r="T4" s="105"/>
      <c r="U4" s="105"/>
      <c r="V4" s="2262"/>
      <c r="W4" s="2263"/>
      <c r="X4" s="2263"/>
      <c r="Y4" s="2264"/>
      <c r="Z4" s="2238" t="s">
        <v>669</v>
      </c>
      <c r="AA4" s="2238"/>
      <c r="AB4" s="2238"/>
      <c r="AC4" s="2238"/>
      <c r="AD4" s="2238"/>
      <c r="AE4" s="212"/>
      <c r="AF4" s="270" t="b">
        <v>0</v>
      </c>
      <c r="AG4" s="614">
        <f>データ!K18</f>
        <v>0</v>
      </c>
      <c r="AH4" s="105"/>
      <c r="AI4" s="105"/>
      <c r="AJ4" s="105"/>
      <c r="AK4" s="105"/>
    </row>
    <row r="5" spans="1:37" ht="18" customHeight="1">
      <c r="A5" s="105"/>
      <c r="B5" s="1491"/>
      <c r="C5" s="1491"/>
      <c r="D5" s="1491"/>
      <c r="E5" s="1491"/>
      <c r="F5" s="1491"/>
      <c r="G5" s="1491"/>
      <c r="H5" s="558"/>
      <c r="I5" s="558"/>
      <c r="J5" s="2255"/>
      <c r="K5" s="2256"/>
      <c r="L5" s="2256"/>
      <c r="M5" s="2256"/>
      <c r="N5" s="2256"/>
      <c r="O5" s="2256"/>
      <c r="P5" s="2256"/>
      <c r="Q5" s="2258"/>
      <c r="R5" s="105"/>
      <c r="S5" s="105"/>
      <c r="T5" s="105"/>
      <c r="U5" s="105"/>
      <c r="V5" s="2265"/>
      <c r="W5" s="2266"/>
      <c r="X5" s="2266"/>
      <c r="Y5" s="2267"/>
      <c r="Z5" s="2238" t="s">
        <v>670</v>
      </c>
      <c r="AA5" s="2238"/>
      <c r="AB5" s="2238"/>
      <c r="AC5" s="2238"/>
      <c r="AD5" s="2238"/>
      <c r="AE5" s="212"/>
      <c r="AF5" s="270" t="b">
        <v>0</v>
      </c>
      <c r="AG5" s="614">
        <f>データ!K21</f>
        <v>0</v>
      </c>
      <c r="AH5" s="105"/>
      <c r="AI5" s="105"/>
      <c r="AJ5" s="105"/>
      <c r="AK5" s="105"/>
    </row>
    <row r="6" spans="1:37" ht="18.75" customHeight="1">
      <c r="A6" s="105"/>
      <c r="B6" s="2209"/>
      <c r="C6" s="2209"/>
      <c r="D6" s="2209"/>
      <c r="E6" s="2209"/>
      <c r="F6" s="2209"/>
      <c r="G6" s="2209"/>
      <c r="H6" s="2209"/>
      <c r="I6" s="2209"/>
      <c r="J6" s="2209"/>
      <c r="K6" s="2209"/>
      <c r="L6" s="2209"/>
      <c r="M6" s="2209"/>
      <c r="N6" s="2209"/>
      <c r="O6" s="2209"/>
      <c r="P6" s="2209"/>
      <c r="Q6" s="2209"/>
      <c r="R6" s="105"/>
      <c r="S6" s="105"/>
      <c r="T6" s="105"/>
      <c r="U6" s="105"/>
      <c r="V6" s="2169" t="str">
        <f>IF(COUNTIF(AF3:AF5,TRUE)&gt;1,"選択項目はいづれか１項目にしてください","")</f>
        <v/>
      </c>
      <c r="W6" s="2169"/>
      <c r="X6" s="2169"/>
      <c r="Y6" s="2169"/>
      <c r="Z6" s="2169"/>
      <c r="AA6" s="2169"/>
      <c r="AB6" s="2169"/>
      <c r="AC6" s="2169"/>
      <c r="AD6" s="2169"/>
      <c r="AE6" s="2169"/>
      <c r="AF6" s="2169"/>
      <c r="AG6" s="2169"/>
      <c r="AH6" s="105"/>
      <c r="AI6" s="105"/>
      <c r="AJ6" s="105"/>
      <c r="AK6" s="105"/>
    </row>
    <row r="7" spans="1:37" ht="25.5" customHeight="1">
      <c r="A7" s="105"/>
      <c r="B7" s="598"/>
      <c r="C7" s="547"/>
      <c r="D7" s="547"/>
      <c r="E7" s="547"/>
      <c r="F7" s="547"/>
      <c r="G7" s="547"/>
      <c r="H7" s="547"/>
      <c r="I7" s="547"/>
      <c r="J7" s="576"/>
      <c r="K7" s="578"/>
      <c r="L7" s="579"/>
      <c r="M7" s="2210" t="s">
        <v>1001</v>
      </c>
      <c r="N7" s="2210"/>
      <c r="O7" s="2210"/>
      <c r="P7" s="2210"/>
      <c r="Q7" s="619"/>
      <c r="R7" s="105"/>
      <c r="S7" s="105"/>
      <c r="T7" s="105"/>
      <c r="U7" s="105"/>
      <c r="V7" s="1173" t="s">
        <v>102</v>
      </c>
      <c r="W7" s="1174"/>
      <c r="X7" s="1174"/>
      <c r="Y7" s="1174"/>
      <c r="Z7" s="1174"/>
      <c r="AA7" s="1174"/>
      <c r="AB7" s="1174"/>
      <c r="AC7" s="1175"/>
      <c r="AD7" s="105"/>
      <c r="AE7" s="105"/>
      <c r="AF7" s="180"/>
      <c r="AG7" s="180"/>
      <c r="AH7" s="105"/>
      <c r="AI7" s="105"/>
      <c r="AJ7" s="105"/>
      <c r="AK7" s="105"/>
    </row>
    <row r="8" spans="1:37" ht="15.75" customHeight="1">
      <c r="A8" s="105"/>
      <c r="B8" s="599" t="s">
        <v>301</v>
      </c>
      <c r="C8" s="558"/>
      <c r="D8" s="120"/>
      <c r="E8" s="120"/>
      <c r="F8" s="120"/>
      <c r="G8" s="120"/>
      <c r="H8" s="120"/>
      <c r="I8" s="120"/>
      <c r="J8" s="120"/>
      <c r="K8" s="120"/>
      <c r="L8" s="120"/>
      <c r="M8" s="120"/>
      <c r="N8" s="120"/>
      <c r="O8" s="120"/>
      <c r="P8" s="120"/>
      <c r="Q8" s="589"/>
      <c r="R8" s="105"/>
      <c r="S8" s="105"/>
      <c r="T8" s="105"/>
      <c r="U8" s="105"/>
      <c r="V8" s="1176"/>
      <c r="W8" s="1177"/>
      <c r="X8" s="1177"/>
      <c r="Y8" s="1177"/>
      <c r="Z8" s="1177"/>
      <c r="AA8" s="1177"/>
      <c r="AB8" s="1177"/>
      <c r="AC8" s="1178"/>
      <c r="AD8" s="105"/>
      <c r="AE8" s="105"/>
      <c r="AF8" s="180"/>
      <c r="AG8" s="180"/>
      <c r="AH8" s="105"/>
      <c r="AI8" s="105"/>
      <c r="AJ8" s="105"/>
      <c r="AK8" s="105"/>
    </row>
    <row r="9" spans="1:37" ht="9" customHeight="1">
      <c r="A9" s="105"/>
      <c r="B9" s="600"/>
      <c r="C9" s="119"/>
      <c r="D9" s="119"/>
      <c r="E9" s="119"/>
      <c r="F9" s="119"/>
      <c r="G9" s="119"/>
      <c r="H9" s="119"/>
      <c r="I9" s="119"/>
      <c r="J9" s="119"/>
      <c r="K9" s="119"/>
      <c r="L9" s="119"/>
      <c r="M9" s="119"/>
      <c r="N9" s="119"/>
      <c r="O9" s="118"/>
      <c r="P9" s="118"/>
      <c r="Q9" s="590"/>
      <c r="R9" s="105"/>
      <c r="S9" s="105"/>
      <c r="T9" s="105"/>
      <c r="U9" s="105"/>
      <c r="V9" s="105"/>
      <c r="W9" s="105"/>
      <c r="X9" s="105"/>
      <c r="Y9" s="105"/>
      <c r="Z9" s="105"/>
      <c r="AA9" s="105"/>
      <c r="AB9" s="105"/>
      <c r="AC9" s="105"/>
      <c r="AD9" s="105"/>
      <c r="AE9" s="105"/>
      <c r="AF9" s="180"/>
      <c r="AG9" s="180"/>
      <c r="AH9" s="105"/>
      <c r="AI9" s="105"/>
      <c r="AJ9" s="105"/>
      <c r="AK9" s="105"/>
    </row>
    <row r="10" spans="1:37" ht="19.5" customHeight="1">
      <c r="A10" s="105"/>
      <c r="B10" s="600"/>
      <c r="C10" s="119"/>
      <c r="D10" s="119"/>
      <c r="E10" s="119"/>
      <c r="F10" s="119"/>
      <c r="G10" s="119"/>
      <c r="I10" s="118"/>
      <c r="J10" s="2062" t="s">
        <v>322</v>
      </c>
      <c r="K10" s="2062"/>
      <c r="L10" s="2063"/>
      <c r="M10" s="2063"/>
      <c r="N10" s="2063"/>
      <c r="O10" s="2063"/>
      <c r="P10" s="2063"/>
      <c r="Q10" s="2064"/>
      <c r="R10" s="105"/>
      <c r="S10" s="105"/>
      <c r="T10" s="105"/>
      <c r="U10" s="105"/>
      <c r="V10" s="105"/>
      <c r="W10" s="105"/>
      <c r="X10" s="105"/>
      <c r="Y10" s="105"/>
      <c r="Z10" s="105"/>
      <c r="AA10" s="105"/>
      <c r="AB10" s="105"/>
      <c r="AC10" s="105"/>
      <c r="AD10" s="105"/>
      <c r="AE10" s="105"/>
      <c r="AF10" s="180"/>
      <c r="AG10" s="180"/>
      <c r="AH10" s="105"/>
      <c r="AI10" s="105"/>
      <c r="AJ10" s="105"/>
      <c r="AK10" s="105"/>
    </row>
    <row r="11" spans="1:37" ht="19.5" customHeight="1">
      <c r="A11" s="105"/>
      <c r="B11" s="600"/>
      <c r="C11" s="119"/>
      <c r="D11" s="119"/>
      <c r="E11" s="119"/>
      <c r="F11" s="119"/>
      <c r="G11" s="119"/>
      <c r="H11" s="119"/>
      <c r="I11" s="119"/>
      <c r="J11" s="577"/>
      <c r="K11" s="2063">
        <f>データ!$D$9</f>
        <v>0</v>
      </c>
      <c r="L11" s="2063"/>
      <c r="M11" s="2063"/>
      <c r="N11" s="2063"/>
      <c r="O11" s="2063"/>
      <c r="P11" s="2063"/>
      <c r="Q11" s="2064"/>
      <c r="R11" s="105"/>
      <c r="S11" s="105"/>
      <c r="T11" s="105"/>
      <c r="U11" s="105"/>
      <c r="V11" s="105"/>
      <c r="W11" s="105"/>
      <c r="X11" s="105"/>
      <c r="Y11" s="105"/>
      <c r="Z11" s="105"/>
      <c r="AA11" s="105"/>
      <c r="AB11" s="105"/>
      <c r="AC11" s="105"/>
      <c r="AD11" s="105"/>
      <c r="AE11" s="105"/>
      <c r="AF11" s="180"/>
      <c r="AG11" s="180"/>
      <c r="AH11" s="105"/>
      <c r="AI11" s="105"/>
      <c r="AJ11" s="105"/>
      <c r="AK11" s="105"/>
    </row>
    <row r="12" spans="1:37" ht="15.75" customHeight="1">
      <c r="A12" s="105"/>
      <c r="B12" s="600"/>
      <c r="C12" s="119"/>
      <c r="D12" s="119"/>
      <c r="E12" s="119"/>
      <c r="F12" s="119"/>
      <c r="G12" s="119"/>
      <c r="H12" s="572"/>
      <c r="I12" s="572"/>
      <c r="J12" s="572"/>
      <c r="K12" s="2171" t="str">
        <f>IF(データ!$D$11="","",データ!$D$10&amp;"   "&amp;データ!$D$11&amp;"        ㊞")</f>
        <v/>
      </c>
      <c r="L12" s="2171"/>
      <c r="M12" s="2171"/>
      <c r="N12" s="2171"/>
      <c r="O12" s="2171"/>
      <c r="P12" s="2171"/>
      <c r="Q12" s="2172"/>
      <c r="R12" s="105"/>
      <c r="S12" s="105"/>
      <c r="T12" s="105"/>
      <c r="U12" s="105"/>
      <c r="V12" s="105"/>
      <c r="W12" s="105"/>
      <c r="X12" s="105"/>
      <c r="Y12" s="105"/>
      <c r="Z12" s="105"/>
      <c r="AA12" s="105"/>
      <c r="AB12" s="105"/>
      <c r="AC12" s="105"/>
      <c r="AD12" s="105"/>
      <c r="AE12" s="105"/>
      <c r="AF12" s="180"/>
      <c r="AG12" s="180"/>
      <c r="AH12" s="105"/>
      <c r="AI12" s="105"/>
      <c r="AJ12" s="105"/>
      <c r="AK12" s="105"/>
    </row>
    <row r="13" spans="1:37" ht="8.25" customHeight="1">
      <c r="A13" s="105"/>
      <c r="B13" s="600"/>
      <c r="C13" s="559"/>
      <c r="D13" s="559"/>
      <c r="E13" s="559"/>
      <c r="F13" s="559"/>
      <c r="G13" s="559"/>
      <c r="H13" s="559"/>
      <c r="I13" s="559"/>
      <c r="J13" s="559"/>
      <c r="K13" s="559"/>
      <c r="L13" s="559"/>
      <c r="M13" s="559"/>
      <c r="N13" s="559"/>
      <c r="O13" s="118"/>
      <c r="P13" s="118"/>
      <c r="Q13" s="590"/>
      <c r="R13" s="105"/>
      <c r="S13" s="105"/>
      <c r="T13" s="105"/>
      <c r="U13" s="105"/>
      <c r="V13" s="105"/>
      <c r="W13" s="105"/>
      <c r="X13" s="105"/>
      <c r="Y13" s="105"/>
      <c r="Z13" s="105"/>
      <c r="AA13" s="105"/>
      <c r="AB13" s="105"/>
      <c r="AC13" s="105"/>
      <c r="AD13" s="105"/>
      <c r="AE13" s="105"/>
      <c r="AF13" s="180"/>
      <c r="AG13" s="180"/>
      <c r="AH13" s="105"/>
      <c r="AI13" s="105"/>
      <c r="AJ13" s="105"/>
      <c r="AK13" s="105"/>
    </row>
    <row r="14" spans="1:37" ht="19.5" customHeight="1">
      <c r="A14" s="105"/>
      <c r="B14" s="2173" t="s">
        <v>743</v>
      </c>
      <c r="C14" s="1185"/>
      <c r="D14" s="1185"/>
      <c r="E14" s="1185"/>
      <c r="F14" s="1185"/>
      <c r="G14" s="1185"/>
      <c r="H14" s="1185"/>
      <c r="I14" s="1185"/>
      <c r="J14" s="1185"/>
      <c r="K14" s="1185"/>
      <c r="L14" s="1185"/>
      <c r="M14" s="1185"/>
      <c r="N14" s="1185"/>
      <c r="O14" s="1185"/>
      <c r="P14" s="1185"/>
      <c r="Q14" s="2174"/>
      <c r="R14" s="105"/>
      <c r="S14" s="105"/>
      <c r="T14" s="105"/>
      <c r="U14" s="105"/>
      <c r="V14" s="2268" t="s">
        <v>933</v>
      </c>
      <c r="W14" s="2268"/>
      <c r="X14" s="2268"/>
      <c r="Y14" s="2268"/>
      <c r="Z14" s="2268"/>
      <c r="AA14" s="2268"/>
      <c r="AB14" s="2268"/>
      <c r="AC14" s="2268"/>
      <c r="AD14" s="2268"/>
      <c r="AE14" s="2268"/>
      <c r="AF14" s="620"/>
      <c r="AG14" s="620"/>
      <c r="AH14" s="105"/>
      <c r="AI14" s="105"/>
      <c r="AJ14" s="105"/>
      <c r="AK14" s="105"/>
    </row>
    <row r="15" spans="1:37" ht="10.5" customHeight="1">
      <c r="A15" s="105"/>
      <c r="B15" s="601"/>
      <c r="C15" s="604"/>
      <c r="D15" s="604"/>
      <c r="E15" s="604"/>
      <c r="F15" s="604"/>
      <c r="G15" s="604"/>
      <c r="H15" s="314"/>
      <c r="I15" s="314"/>
      <c r="J15" s="604"/>
      <c r="K15" s="604"/>
      <c r="L15" s="604"/>
      <c r="M15" s="604"/>
      <c r="N15" s="604"/>
      <c r="O15" s="604"/>
      <c r="P15" s="604"/>
      <c r="Q15" s="613"/>
      <c r="R15" s="105"/>
      <c r="S15" s="105"/>
      <c r="T15" s="105"/>
      <c r="U15" s="105"/>
      <c r="V15" s="2268"/>
      <c r="W15" s="2268"/>
      <c r="X15" s="2268"/>
      <c r="Y15" s="2268"/>
      <c r="Z15" s="2268"/>
      <c r="AA15" s="2268"/>
      <c r="AB15" s="2268"/>
      <c r="AC15" s="2268"/>
      <c r="AD15" s="2268"/>
      <c r="AE15" s="2268"/>
      <c r="AF15" s="620"/>
      <c r="AG15" s="620"/>
      <c r="AH15" s="105"/>
      <c r="AI15" s="105"/>
      <c r="AJ15" s="105"/>
      <c r="AK15" s="105"/>
    </row>
    <row r="16" spans="1:37" ht="20.25" customHeight="1">
      <c r="A16" s="105"/>
      <c r="B16" s="2269" t="s">
        <v>569</v>
      </c>
      <c r="C16" s="2270"/>
      <c r="D16" s="2100"/>
      <c r="E16" s="2101"/>
      <c r="F16" s="2101"/>
      <c r="G16" s="2101"/>
      <c r="H16" s="2101"/>
      <c r="I16" s="2100" t="s">
        <v>455</v>
      </c>
      <c r="J16" s="2183"/>
      <c r="K16" s="2078">
        <f>データ!$D$6</f>
        <v>0</v>
      </c>
      <c r="L16" s="2079"/>
      <c r="M16" s="2079"/>
      <c r="N16" s="2079"/>
      <c r="O16" s="2079"/>
      <c r="P16" s="2079"/>
      <c r="Q16" s="2080"/>
      <c r="R16" s="105"/>
      <c r="S16" s="105"/>
      <c r="T16" s="105"/>
      <c r="U16" s="105"/>
      <c r="V16" s="2268"/>
      <c r="W16" s="2268"/>
      <c r="X16" s="2268"/>
      <c r="Y16" s="2268"/>
      <c r="Z16" s="2268"/>
      <c r="AA16" s="2268"/>
      <c r="AB16" s="2268"/>
      <c r="AC16" s="2268"/>
      <c r="AD16" s="2268"/>
      <c r="AE16" s="2268"/>
      <c r="AF16" s="180"/>
      <c r="AG16" s="180"/>
      <c r="AH16" s="105"/>
      <c r="AI16" s="105"/>
      <c r="AJ16" s="105"/>
      <c r="AK16" s="105"/>
    </row>
    <row r="17" spans="1:37" ht="20.25" customHeight="1">
      <c r="A17" s="105"/>
      <c r="B17" s="2090"/>
      <c r="C17" s="2092"/>
      <c r="D17" s="2103"/>
      <c r="E17" s="2104"/>
      <c r="F17" s="2104"/>
      <c r="G17" s="2104"/>
      <c r="H17" s="2104"/>
      <c r="I17" s="2103"/>
      <c r="J17" s="2184"/>
      <c r="K17" s="1501"/>
      <c r="L17" s="1502"/>
      <c r="M17" s="1502"/>
      <c r="N17" s="1502"/>
      <c r="O17" s="1502"/>
      <c r="P17" s="1502"/>
      <c r="Q17" s="1503"/>
      <c r="R17" s="105"/>
      <c r="S17" s="105"/>
      <c r="T17" s="105"/>
      <c r="U17" s="105"/>
      <c r="V17" s="105"/>
      <c r="W17" s="105"/>
      <c r="X17" s="105"/>
      <c r="Y17" s="105"/>
      <c r="Z17" s="105"/>
      <c r="AA17" s="105"/>
      <c r="AB17" s="105"/>
      <c r="AC17" s="105"/>
      <c r="AD17" s="105"/>
      <c r="AE17" s="105"/>
      <c r="AF17" s="180"/>
      <c r="AG17" s="180"/>
      <c r="AH17" s="105"/>
      <c r="AI17" s="105"/>
      <c r="AJ17" s="105"/>
      <c r="AK17" s="105"/>
    </row>
    <row r="18" spans="1:37" ht="20.25" customHeight="1">
      <c r="A18" s="105"/>
      <c r="B18" s="536" t="s">
        <v>730</v>
      </c>
      <c r="C18" s="2089" t="s">
        <v>83</v>
      </c>
      <c r="D18" s="2081"/>
      <c r="E18" s="2082"/>
      <c r="F18" s="2082"/>
      <c r="G18" s="2082"/>
      <c r="H18" s="2252"/>
      <c r="I18" s="2191" t="s">
        <v>693</v>
      </c>
      <c r="J18" s="2192"/>
      <c r="K18" s="2081">
        <f>データ!$D$7</f>
        <v>0</v>
      </c>
      <c r="L18" s="2082">
        <f>データ!$D$7</f>
        <v>0</v>
      </c>
      <c r="M18" s="2082">
        <f>データ!$D$7</f>
        <v>0</v>
      </c>
      <c r="N18" s="2082">
        <f>データ!$D$7</f>
        <v>0</v>
      </c>
      <c r="O18" s="2082">
        <f>データ!$D$7</f>
        <v>0</v>
      </c>
      <c r="P18" s="2082">
        <f>データ!$D$7</f>
        <v>0</v>
      </c>
      <c r="Q18" s="2083">
        <f>データ!$D$7</f>
        <v>0</v>
      </c>
      <c r="R18" s="105"/>
      <c r="S18" s="105"/>
      <c r="T18" s="105"/>
      <c r="U18" s="105"/>
      <c r="V18" s="105"/>
      <c r="W18" s="105"/>
      <c r="X18" s="105"/>
      <c r="Y18" s="105"/>
      <c r="Z18" s="105"/>
      <c r="AA18" s="105"/>
      <c r="AB18" s="105"/>
      <c r="AC18" s="105"/>
      <c r="AD18" s="105"/>
      <c r="AE18" s="105"/>
      <c r="AF18" s="180"/>
      <c r="AG18" s="180"/>
      <c r="AH18" s="105"/>
      <c r="AI18" s="105"/>
      <c r="AJ18" s="105"/>
      <c r="AK18" s="105"/>
    </row>
    <row r="19" spans="1:37" ht="20.25" customHeight="1">
      <c r="A19" s="105"/>
      <c r="B19" s="537" t="s">
        <v>935</v>
      </c>
      <c r="C19" s="2092"/>
      <c r="D19" s="2195"/>
      <c r="E19" s="2097"/>
      <c r="F19" s="2097"/>
      <c r="G19" s="2097"/>
      <c r="H19" s="2253"/>
      <c r="I19" s="2193"/>
      <c r="J19" s="2194"/>
      <c r="K19" s="2195">
        <f>データ!$D$7</f>
        <v>0</v>
      </c>
      <c r="L19" s="2097">
        <f>データ!$D$7</f>
        <v>0</v>
      </c>
      <c r="M19" s="2097">
        <f>データ!$D$7</f>
        <v>0</v>
      </c>
      <c r="N19" s="2097">
        <f>データ!$D$7</f>
        <v>0</v>
      </c>
      <c r="O19" s="2097">
        <f>データ!$D$7</f>
        <v>0</v>
      </c>
      <c r="P19" s="2097">
        <f>データ!$D$7</f>
        <v>0</v>
      </c>
      <c r="Q19" s="2196">
        <f>データ!$D$7</f>
        <v>0</v>
      </c>
      <c r="R19" s="105"/>
      <c r="S19" s="105"/>
      <c r="T19" s="105"/>
      <c r="U19" s="105"/>
      <c r="V19" s="105"/>
      <c r="W19" s="105"/>
      <c r="X19" s="105"/>
      <c r="Y19" s="105"/>
      <c r="Z19" s="105"/>
      <c r="AA19" s="105"/>
      <c r="AB19" s="105"/>
      <c r="AC19" s="105"/>
      <c r="AD19" s="105"/>
      <c r="AE19" s="105"/>
      <c r="AF19" s="180"/>
      <c r="AG19" s="180"/>
      <c r="AH19" s="105"/>
      <c r="AI19" s="105"/>
      <c r="AJ19" s="105"/>
      <c r="AK19" s="105"/>
    </row>
    <row r="20" spans="1:37" ht="17.25" customHeight="1">
      <c r="A20" s="105"/>
      <c r="B20" s="2087" t="s">
        <v>310</v>
      </c>
      <c r="C20" s="2089"/>
      <c r="D20" s="2211">
        <f>データ!$F$15</f>
        <v>0</v>
      </c>
      <c r="E20" s="2212"/>
      <c r="F20" s="2212"/>
      <c r="G20" s="2212"/>
      <c r="H20" s="2212"/>
      <c r="I20" s="2212"/>
      <c r="J20" s="2082" t="s">
        <v>199</v>
      </c>
      <c r="K20" s="2215">
        <f>VLOOKUP(TRUE,$AF$3:$AG$5,2,FALSE)</f>
        <v>0</v>
      </c>
      <c r="L20" s="2215"/>
      <c r="M20" s="2215"/>
      <c r="N20" s="2215"/>
      <c r="O20" s="560"/>
      <c r="P20" s="560"/>
      <c r="Q20" s="592"/>
      <c r="R20" s="105"/>
      <c r="S20" s="105"/>
      <c r="T20" s="105"/>
      <c r="U20" s="105"/>
      <c r="V20" s="105"/>
      <c r="W20" s="105"/>
      <c r="X20" s="105"/>
      <c r="Y20" s="105"/>
      <c r="Z20" s="105"/>
      <c r="AA20" s="105"/>
      <c r="AB20" s="105"/>
      <c r="AC20" s="105"/>
      <c r="AD20" s="105"/>
      <c r="AE20" s="105"/>
      <c r="AF20" s="180"/>
      <c r="AG20" s="180"/>
      <c r="AH20" s="105"/>
      <c r="AI20" s="105"/>
      <c r="AJ20" s="105"/>
      <c r="AK20" s="105"/>
    </row>
    <row r="21" spans="1:37" ht="17.25" customHeight="1">
      <c r="A21" s="105"/>
      <c r="B21" s="2090"/>
      <c r="C21" s="2092"/>
      <c r="D21" s="2213"/>
      <c r="E21" s="2214"/>
      <c r="F21" s="2214"/>
      <c r="G21" s="2214"/>
      <c r="H21" s="2214"/>
      <c r="I21" s="2214"/>
      <c r="J21" s="2097"/>
      <c r="K21" s="2216"/>
      <c r="L21" s="2216"/>
      <c r="M21" s="2216"/>
      <c r="N21" s="2216"/>
      <c r="O21" s="573"/>
      <c r="P21" s="573"/>
      <c r="Q21" s="593"/>
      <c r="R21" s="105"/>
      <c r="S21" s="105"/>
      <c r="T21" s="105"/>
      <c r="U21" s="105"/>
      <c r="V21" s="105"/>
      <c r="W21" s="105"/>
      <c r="X21" s="105"/>
      <c r="Y21" s="105"/>
      <c r="Z21" s="105"/>
      <c r="AA21" s="105"/>
      <c r="AB21" s="105"/>
      <c r="AC21" s="105"/>
      <c r="AD21" s="105"/>
      <c r="AE21" s="105"/>
      <c r="AF21" s="180"/>
      <c r="AG21" s="180"/>
      <c r="AH21" s="105"/>
      <c r="AI21" s="105"/>
      <c r="AJ21" s="105"/>
      <c r="AK21" s="105"/>
    </row>
    <row r="22" spans="1:37" ht="17.25" customHeight="1">
      <c r="A22" s="105"/>
      <c r="B22" s="2087" t="s">
        <v>314</v>
      </c>
      <c r="C22" s="2089"/>
      <c r="D22" s="2239"/>
      <c r="E22" s="2240"/>
      <c r="F22" s="2240"/>
      <c r="G22" s="2240"/>
      <c r="H22" s="2240"/>
      <c r="I22" s="2240"/>
      <c r="J22" s="2240"/>
      <c r="K22" s="2240"/>
      <c r="L22" s="2240"/>
      <c r="M22" s="2243" t="s">
        <v>757</v>
      </c>
      <c r="N22" s="2243"/>
      <c r="O22" s="617"/>
      <c r="P22" s="2271" t="s">
        <v>336</v>
      </c>
      <c r="Q22" s="2272"/>
      <c r="R22" s="105"/>
      <c r="S22" s="105"/>
      <c r="T22" s="105"/>
      <c r="U22" s="105"/>
      <c r="V22" s="105"/>
      <c r="W22" s="105"/>
      <c r="X22" s="105"/>
      <c r="Y22" s="105"/>
      <c r="Z22" s="105"/>
      <c r="AA22" s="105"/>
      <c r="AB22" s="105"/>
      <c r="AC22" s="105"/>
      <c r="AD22" s="105"/>
      <c r="AE22" s="105"/>
      <c r="AF22" s="180"/>
      <c r="AG22" s="180"/>
      <c r="AH22" s="105"/>
      <c r="AI22" s="105"/>
      <c r="AJ22" s="105"/>
      <c r="AK22" s="105"/>
    </row>
    <row r="23" spans="1:37" ht="17.25" customHeight="1">
      <c r="A23" s="105"/>
      <c r="B23" s="2090"/>
      <c r="C23" s="2092"/>
      <c r="D23" s="2241"/>
      <c r="E23" s="2242"/>
      <c r="F23" s="2242"/>
      <c r="G23" s="2242"/>
      <c r="H23" s="2242"/>
      <c r="I23" s="2242"/>
      <c r="J23" s="2242"/>
      <c r="K23" s="2242"/>
      <c r="L23" s="2242"/>
      <c r="M23" s="2244"/>
      <c r="N23" s="2244"/>
      <c r="O23" s="618"/>
      <c r="P23" s="2273"/>
      <c r="Q23" s="2274"/>
      <c r="R23" s="105"/>
      <c r="S23" s="105"/>
      <c r="T23" s="105"/>
      <c r="U23" s="105"/>
      <c r="V23" s="105"/>
      <c r="W23" s="105"/>
      <c r="X23" s="105"/>
      <c r="Y23" s="105"/>
      <c r="Z23" s="105"/>
      <c r="AA23" s="105"/>
      <c r="AB23" s="105"/>
      <c r="AC23" s="105"/>
      <c r="AD23" s="105"/>
      <c r="AE23" s="105"/>
      <c r="AF23" s="180"/>
      <c r="AG23" s="180"/>
      <c r="AH23" s="105"/>
      <c r="AI23" s="105"/>
      <c r="AJ23" s="105"/>
      <c r="AK23" s="105"/>
    </row>
    <row r="24" spans="1:37" ht="36" customHeight="1">
      <c r="A24" s="105"/>
      <c r="B24" s="2248" t="s">
        <v>318</v>
      </c>
      <c r="C24" s="2223"/>
      <c r="D24" s="2223"/>
      <c r="E24" s="2223"/>
      <c r="F24" s="2223"/>
      <c r="G24" s="2223"/>
      <c r="H24" s="2223"/>
      <c r="I24" s="2223"/>
      <c r="J24" s="2223"/>
      <c r="K24" s="2223"/>
      <c r="L24" s="2223"/>
      <c r="M24" s="2223"/>
      <c r="N24" s="2223"/>
      <c r="O24" s="2223"/>
      <c r="P24" s="2223"/>
      <c r="Q24" s="2224"/>
      <c r="R24" s="105"/>
      <c r="S24" s="105"/>
      <c r="T24" s="105"/>
      <c r="U24" s="105"/>
      <c r="V24" s="105"/>
      <c r="W24" s="105"/>
      <c r="X24" s="105"/>
      <c r="Y24" s="105"/>
      <c r="Z24" s="105"/>
      <c r="AA24" s="105"/>
      <c r="AB24" s="105"/>
      <c r="AC24" s="105"/>
      <c r="AD24" s="105"/>
      <c r="AE24" s="105"/>
      <c r="AF24" s="180"/>
      <c r="AG24" s="180"/>
      <c r="AH24" s="105"/>
      <c r="AI24" s="105"/>
      <c r="AJ24" s="105"/>
      <c r="AK24" s="105"/>
    </row>
    <row r="25" spans="1:37" ht="36" customHeight="1">
      <c r="A25" s="105"/>
      <c r="B25" s="2249"/>
      <c r="C25" s="2250"/>
      <c r="D25" s="2250"/>
      <c r="E25" s="2250"/>
      <c r="F25" s="2250"/>
      <c r="G25" s="2250"/>
      <c r="H25" s="2250"/>
      <c r="I25" s="2250"/>
      <c r="J25" s="2250"/>
      <c r="K25" s="2250"/>
      <c r="L25" s="2250"/>
      <c r="M25" s="2250"/>
      <c r="N25" s="2250"/>
      <c r="O25" s="2250"/>
      <c r="P25" s="2250"/>
      <c r="Q25" s="2251"/>
      <c r="R25" s="105"/>
      <c r="S25" s="105"/>
      <c r="T25" s="105"/>
      <c r="U25" s="105"/>
      <c r="V25" s="105"/>
      <c r="W25" s="105"/>
      <c r="X25" s="105"/>
      <c r="Y25" s="105"/>
      <c r="Z25" s="105"/>
      <c r="AA25" s="105"/>
      <c r="AB25" s="105"/>
      <c r="AC25" s="105"/>
      <c r="AD25" s="105"/>
      <c r="AE25" s="105"/>
      <c r="AF25" s="180"/>
      <c r="AG25" s="180"/>
      <c r="AH25" s="105"/>
      <c r="AI25" s="105"/>
      <c r="AJ25" s="105"/>
      <c r="AK25" s="105"/>
    </row>
    <row r="26" spans="1:37" ht="36" customHeight="1">
      <c r="A26" s="105"/>
      <c r="B26" s="2245"/>
      <c r="C26" s="2246"/>
      <c r="D26" s="2246"/>
      <c r="E26" s="2246"/>
      <c r="F26" s="2246"/>
      <c r="G26" s="2246"/>
      <c r="H26" s="2246"/>
      <c r="I26" s="2246"/>
      <c r="J26" s="2246"/>
      <c r="K26" s="2246"/>
      <c r="L26" s="2246"/>
      <c r="M26" s="2246"/>
      <c r="N26" s="2246"/>
      <c r="O26" s="2246"/>
      <c r="P26" s="2246"/>
      <c r="Q26" s="2247"/>
      <c r="R26" s="105"/>
      <c r="S26" s="105"/>
      <c r="T26" s="105"/>
      <c r="U26" s="105"/>
      <c r="V26" s="105"/>
      <c r="W26" s="105"/>
      <c r="X26" s="105"/>
      <c r="Y26" s="105"/>
      <c r="Z26" s="105"/>
      <c r="AA26" s="105"/>
      <c r="AB26" s="105"/>
      <c r="AC26" s="105"/>
      <c r="AD26" s="105"/>
      <c r="AE26" s="105"/>
      <c r="AF26" s="180"/>
      <c r="AG26" s="180"/>
      <c r="AH26" s="105"/>
      <c r="AI26" s="105"/>
      <c r="AJ26" s="105"/>
      <c r="AK26" s="105"/>
    </row>
    <row r="27" spans="1:37" ht="36" customHeight="1">
      <c r="A27" s="105"/>
      <c r="B27" s="2245"/>
      <c r="C27" s="2246"/>
      <c r="D27" s="2246"/>
      <c r="E27" s="2246"/>
      <c r="F27" s="2246"/>
      <c r="G27" s="2246"/>
      <c r="H27" s="2246"/>
      <c r="I27" s="2246"/>
      <c r="J27" s="2246"/>
      <c r="K27" s="2246"/>
      <c r="L27" s="2246"/>
      <c r="M27" s="2246"/>
      <c r="N27" s="2246"/>
      <c r="O27" s="2246"/>
      <c r="P27" s="2246"/>
      <c r="Q27" s="2247"/>
      <c r="R27" s="105"/>
      <c r="S27" s="105"/>
      <c r="T27" s="105"/>
      <c r="U27" s="105"/>
      <c r="V27" s="105"/>
      <c r="W27" s="105"/>
      <c r="X27" s="105"/>
      <c r="Y27" s="105"/>
      <c r="Z27" s="105"/>
      <c r="AA27" s="105"/>
      <c r="AB27" s="105"/>
      <c r="AC27" s="105"/>
      <c r="AD27" s="105"/>
      <c r="AE27" s="105"/>
      <c r="AF27" s="180"/>
      <c r="AG27" s="180"/>
      <c r="AH27" s="105"/>
      <c r="AI27" s="105"/>
      <c r="AJ27" s="105"/>
      <c r="AK27" s="105"/>
    </row>
    <row r="28" spans="1:37" ht="36" customHeight="1">
      <c r="A28" s="105"/>
      <c r="B28" s="2245"/>
      <c r="C28" s="2246"/>
      <c r="D28" s="2246"/>
      <c r="E28" s="2246"/>
      <c r="F28" s="2246"/>
      <c r="G28" s="2246"/>
      <c r="H28" s="2246"/>
      <c r="I28" s="2246"/>
      <c r="J28" s="2246"/>
      <c r="K28" s="2246"/>
      <c r="L28" s="2246"/>
      <c r="M28" s="2246"/>
      <c r="N28" s="2246"/>
      <c r="O28" s="2246"/>
      <c r="P28" s="2246"/>
      <c r="Q28" s="2247"/>
      <c r="R28" s="105"/>
      <c r="S28" s="105"/>
      <c r="T28" s="105"/>
      <c r="U28" s="105"/>
      <c r="V28" s="105"/>
      <c r="W28" s="105"/>
      <c r="X28" s="105"/>
      <c r="Y28" s="105"/>
      <c r="Z28" s="105"/>
      <c r="AA28" s="105"/>
      <c r="AB28" s="105"/>
      <c r="AC28" s="105"/>
      <c r="AD28" s="105"/>
      <c r="AE28" s="105"/>
      <c r="AF28" s="180"/>
      <c r="AG28" s="180"/>
      <c r="AH28" s="105"/>
      <c r="AI28" s="105"/>
      <c r="AJ28" s="105"/>
      <c r="AK28" s="105"/>
    </row>
    <row r="29" spans="1:37" ht="36" customHeight="1">
      <c r="A29" s="105"/>
      <c r="B29" s="2245"/>
      <c r="C29" s="2246"/>
      <c r="D29" s="2246"/>
      <c r="E29" s="2246"/>
      <c r="F29" s="2246"/>
      <c r="G29" s="2246"/>
      <c r="H29" s="2246"/>
      <c r="I29" s="2246"/>
      <c r="J29" s="2246"/>
      <c r="K29" s="2246"/>
      <c r="L29" s="2246"/>
      <c r="M29" s="2246"/>
      <c r="N29" s="2246"/>
      <c r="O29" s="2246"/>
      <c r="P29" s="2246"/>
      <c r="Q29" s="2247"/>
      <c r="R29" s="105"/>
      <c r="S29" s="105"/>
      <c r="T29" s="105"/>
      <c r="U29" s="105"/>
      <c r="V29" s="105"/>
      <c r="W29" s="105"/>
      <c r="X29" s="105"/>
      <c r="Y29" s="105"/>
      <c r="Z29" s="105"/>
      <c r="AA29" s="105"/>
      <c r="AB29" s="105"/>
      <c r="AC29" s="105"/>
      <c r="AD29" s="105"/>
      <c r="AE29" s="105"/>
      <c r="AF29" s="180"/>
      <c r="AG29" s="180"/>
      <c r="AH29" s="105"/>
      <c r="AI29" s="105"/>
      <c r="AJ29" s="105"/>
      <c r="AK29" s="105"/>
    </row>
    <row r="30" spans="1:37" ht="36" customHeight="1">
      <c r="A30" s="105"/>
      <c r="B30" s="2245"/>
      <c r="C30" s="2246"/>
      <c r="D30" s="2246"/>
      <c r="E30" s="2246"/>
      <c r="F30" s="2246"/>
      <c r="G30" s="2246"/>
      <c r="H30" s="2246"/>
      <c r="I30" s="2246"/>
      <c r="J30" s="2246"/>
      <c r="K30" s="2246"/>
      <c r="L30" s="2246"/>
      <c r="M30" s="2246"/>
      <c r="N30" s="2246"/>
      <c r="O30" s="2246"/>
      <c r="P30" s="2246"/>
      <c r="Q30" s="2247"/>
      <c r="R30" s="105"/>
      <c r="S30" s="105"/>
      <c r="T30" s="105"/>
      <c r="U30" s="105"/>
      <c r="V30" s="105"/>
      <c r="W30" s="105"/>
      <c r="X30" s="105"/>
      <c r="Y30" s="105"/>
      <c r="Z30" s="105"/>
      <c r="AA30" s="105"/>
      <c r="AB30" s="105"/>
      <c r="AC30" s="105"/>
      <c r="AD30" s="105"/>
      <c r="AE30" s="105"/>
      <c r="AF30" s="180"/>
      <c r="AG30" s="180"/>
      <c r="AH30" s="105"/>
      <c r="AI30" s="105"/>
      <c r="AJ30" s="105"/>
      <c r="AK30" s="105"/>
    </row>
    <row r="31" spans="1:37" ht="36" customHeight="1">
      <c r="A31" s="105"/>
      <c r="B31" s="2245"/>
      <c r="C31" s="2246"/>
      <c r="D31" s="2246"/>
      <c r="E31" s="2246"/>
      <c r="F31" s="2246"/>
      <c r="G31" s="2246"/>
      <c r="H31" s="2246"/>
      <c r="I31" s="2246"/>
      <c r="J31" s="2246"/>
      <c r="K31" s="2246"/>
      <c r="L31" s="2246"/>
      <c r="M31" s="2246"/>
      <c r="N31" s="2246"/>
      <c r="O31" s="2246"/>
      <c r="P31" s="2246"/>
      <c r="Q31" s="2247"/>
      <c r="R31" s="105"/>
      <c r="S31" s="105"/>
      <c r="T31" s="105"/>
      <c r="U31" s="105"/>
      <c r="V31" s="105"/>
      <c r="W31" s="105"/>
      <c r="X31" s="105"/>
      <c r="Y31" s="105"/>
      <c r="Z31" s="105"/>
      <c r="AA31" s="105"/>
      <c r="AB31" s="105"/>
      <c r="AC31" s="105"/>
      <c r="AD31" s="105"/>
      <c r="AE31" s="105"/>
      <c r="AF31" s="180"/>
      <c r="AG31" s="180"/>
      <c r="AH31" s="105"/>
      <c r="AI31" s="105"/>
      <c r="AJ31" s="105"/>
      <c r="AK31" s="105"/>
    </row>
    <row r="32" spans="1:37" ht="36" customHeight="1">
      <c r="A32" s="105"/>
      <c r="B32" s="2282"/>
      <c r="C32" s="2283"/>
      <c r="D32" s="2283"/>
      <c r="E32" s="2283"/>
      <c r="F32" s="2283"/>
      <c r="G32" s="2283"/>
      <c r="H32" s="2283"/>
      <c r="I32" s="2283"/>
      <c r="J32" s="2283"/>
      <c r="K32" s="2283"/>
      <c r="L32" s="2283"/>
      <c r="M32" s="2283"/>
      <c r="N32" s="2283"/>
      <c r="O32" s="2283"/>
      <c r="P32" s="2283"/>
      <c r="Q32" s="2284"/>
      <c r="R32" s="105"/>
      <c r="S32" s="105"/>
      <c r="T32" s="105"/>
      <c r="U32" s="105"/>
      <c r="V32" s="105"/>
      <c r="W32" s="105"/>
      <c r="X32" s="105"/>
      <c r="Y32" s="105"/>
      <c r="Z32" s="105"/>
      <c r="AA32" s="105"/>
      <c r="AB32" s="105"/>
      <c r="AC32" s="105"/>
      <c r="AD32" s="105"/>
      <c r="AE32" s="105"/>
      <c r="AF32" s="180"/>
      <c r="AG32" s="180"/>
      <c r="AH32" s="105"/>
      <c r="AI32" s="105"/>
      <c r="AJ32" s="105"/>
      <c r="AK32" s="105"/>
    </row>
    <row r="33" spans="1:37" ht="9" customHeight="1">
      <c r="A33" s="105"/>
      <c r="B33" s="558"/>
      <c r="C33" s="558"/>
      <c r="D33" s="558"/>
      <c r="E33" s="558"/>
      <c r="F33" s="558"/>
      <c r="G33" s="558"/>
      <c r="H33" s="558"/>
      <c r="I33" s="558"/>
      <c r="J33" s="558"/>
      <c r="K33" s="558"/>
      <c r="L33" s="558"/>
      <c r="M33" s="558"/>
      <c r="N33" s="558"/>
      <c r="O33" s="558"/>
      <c r="P33" s="558"/>
      <c r="Q33" s="558"/>
      <c r="R33" s="105"/>
      <c r="S33" s="105"/>
      <c r="T33" s="105"/>
      <c r="U33" s="105"/>
      <c r="V33" s="105"/>
      <c r="W33" s="105"/>
      <c r="X33" s="105"/>
      <c r="Y33" s="105"/>
      <c r="Z33" s="105"/>
      <c r="AA33" s="105"/>
      <c r="AB33" s="105"/>
      <c r="AC33" s="105"/>
      <c r="AD33" s="105"/>
      <c r="AE33" s="105"/>
      <c r="AF33" s="180"/>
      <c r="AG33" s="180"/>
      <c r="AH33" s="105"/>
      <c r="AI33" s="105"/>
      <c r="AJ33" s="105"/>
      <c r="AK33" s="105"/>
    </row>
    <row r="34" spans="1:37" ht="15.75" customHeight="1">
      <c r="A34" s="105"/>
      <c r="B34" s="118"/>
      <c r="C34" s="118"/>
      <c r="D34" s="2062"/>
      <c r="E34" s="2062"/>
      <c r="F34" s="2062"/>
      <c r="G34" s="2062"/>
      <c r="H34" s="558"/>
      <c r="I34" s="558"/>
      <c r="J34" s="118"/>
      <c r="K34" s="558"/>
      <c r="L34" s="2062"/>
      <c r="M34" s="2062"/>
      <c r="N34" s="2285" t="s">
        <v>323</v>
      </c>
      <c r="O34" s="2286"/>
      <c r="P34" s="2287" t="s">
        <v>325</v>
      </c>
      <c r="Q34" s="2288"/>
      <c r="R34" s="105"/>
      <c r="S34" s="105"/>
      <c r="T34" s="105"/>
      <c r="U34" s="105"/>
      <c r="V34" s="105"/>
      <c r="W34" s="105"/>
      <c r="X34" s="105"/>
      <c r="Y34" s="105"/>
      <c r="Z34" s="105"/>
      <c r="AA34" s="105"/>
      <c r="AB34" s="105"/>
      <c r="AC34" s="105"/>
      <c r="AD34" s="105"/>
      <c r="AE34" s="105"/>
      <c r="AF34" s="180"/>
      <c r="AG34" s="180"/>
      <c r="AH34" s="105"/>
      <c r="AI34" s="105"/>
      <c r="AJ34" s="105"/>
      <c r="AK34" s="105"/>
    </row>
    <row r="35" spans="1:37" ht="15.75" customHeight="1">
      <c r="A35" s="105"/>
      <c r="B35" s="1491"/>
      <c r="C35" s="1491"/>
      <c r="D35" s="1491"/>
      <c r="E35" s="1491"/>
      <c r="F35" s="1491"/>
      <c r="G35" s="1491"/>
      <c r="H35" s="558"/>
      <c r="I35" s="558"/>
      <c r="J35" s="609"/>
      <c r="K35" s="558"/>
      <c r="L35" s="1491"/>
      <c r="M35" s="1491"/>
      <c r="N35" s="2275"/>
      <c r="O35" s="2228"/>
      <c r="P35" s="2233"/>
      <c r="Q35" s="2279"/>
      <c r="R35" s="105"/>
      <c r="S35" s="105"/>
      <c r="T35" s="105"/>
      <c r="U35" s="105"/>
      <c r="V35" s="105"/>
      <c r="W35" s="105"/>
      <c r="X35" s="105"/>
      <c r="Y35" s="105"/>
      <c r="Z35" s="105"/>
      <c r="AA35" s="105"/>
      <c r="AB35" s="105"/>
      <c r="AC35" s="105"/>
      <c r="AD35" s="105"/>
      <c r="AE35" s="105"/>
      <c r="AF35" s="180"/>
      <c r="AG35" s="180"/>
      <c r="AH35" s="105"/>
      <c r="AI35" s="105"/>
      <c r="AJ35" s="105"/>
      <c r="AK35" s="105"/>
    </row>
    <row r="36" spans="1:37" ht="15.75" customHeight="1">
      <c r="A36" s="105"/>
      <c r="B36" s="1491"/>
      <c r="C36" s="1491"/>
      <c r="D36" s="1491"/>
      <c r="E36" s="1491"/>
      <c r="F36" s="1491"/>
      <c r="G36" s="1491"/>
      <c r="H36" s="558"/>
      <c r="I36" s="558"/>
      <c r="J36" s="609"/>
      <c r="K36" s="558"/>
      <c r="L36" s="1491"/>
      <c r="M36" s="1491"/>
      <c r="N36" s="2276"/>
      <c r="O36" s="2230"/>
      <c r="P36" s="2233"/>
      <c r="Q36" s="2279"/>
      <c r="R36" s="105"/>
      <c r="S36" s="105"/>
      <c r="T36" s="105"/>
      <c r="U36" s="105"/>
      <c r="V36" s="105"/>
      <c r="W36" s="105"/>
      <c r="X36" s="105"/>
      <c r="Y36" s="105"/>
      <c r="Z36" s="105"/>
      <c r="AA36" s="105"/>
      <c r="AB36" s="105"/>
      <c r="AC36" s="105"/>
      <c r="AD36" s="105"/>
      <c r="AE36" s="105"/>
      <c r="AF36" s="180"/>
      <c r="AG36" s="180"/>
      <c r="AH36" s="105"/>
      <c r="AI36" s="105"/>
      <c r="AJ36" s="105"/>
      <c r="AK36" s="105"/>
    </row>
    <row r="37" spans="1:37" ht="15.75" customHeight="1">
      <c r="A37" s="105"/>
      <c r="B37" s="1491"/>
      <c r="C37" s="1491"/>
      <c r="D37" s="1491"/>
      <c r="E37" s="1491"/>
      <c r="F37" s="1491"/>
      <c r="G37" s="1491"/>
      <c r="H37" s="558"/>
      <c r="I37" s="558"/>
      <c r="J37" s="609"/>
      <c r="K37" s="558"/>
      <c r="L37" s="1491"/>
      <c r="M37" s="1491"/>
      <c r="N37" s="2277"/>
      <c r="O37" s="2278"/>
      <c r="P37" s="2280"/>
      <c r="Q37" s="2281"/>
      <c r="R37" s="105"/>
      <c r="S37" s="105"/>
      <c r="T37" s="105"/>
      <c r="U37" s="105"/>
      <c r="V37" s="105"/>
      <c r="W37" s="105"/>
      <c r="X37" s="105"/>
      <c r="Y37" s="105"/>
      <c r="Z37" s="105"/>
      <c r="AA37" s="105"/>
      <c r="AB37" s="105"/>
      <c r="AC37" s="105"/>
      <c r="AD37" s="105"/>
      <c r="AE37" s="105"/>
      <c r="AF37" s="180"/>
      <c r="AG37" s="180"/>
      <c r="AH37" s="105"/>
      <c r="AI37" s="105"/>
      <c r="AJ37" s="105"/>
      <c r="AK37" s="105"/>
    </row>
    <row r="38" spans="1:37" ht="15.75" customHeight="1">
      <c r="A38" s="105"/>
      <c r="B38" s="597"/>
      <c r="C38" s="597"/>
      <c r="D38" s="597"/>
      <c r="E38" s="597"/>
      <c r="F38" s="597"/>
      <c r="G38" s="597"/>
      <c r="H38" s="597"/>
      <c r="I38" s="597"/>
      <c r="J38" s="597"/>
      <c r="K38" s="597"/>
      <c r="L38" s="597"/>
      <c r="M38" s="597"/>
      <c r="N38" s="597"/>
      <c r="O38" s="597"/>
      <c r="P38" s="597"/>
      <c r="Q38" s="597"/>
      <c r="R38" s="105"/>
      <c r="S38" s="105"/>
      <c r="T38" s="105"/>
      <c r="U38" s="105"/>
      <c r="V38" s="105"/>
      <c r="W38" s="105"/>
      <c r="X38" s="105"/>
      <c r="Y38" s="105"/>
      <c r="Z38" s="105"/>
      <c r="AA38" s="105"/>
      <c r="AB38" s="105"/>
      <c r="AC38" s="105"/>
      <c r="AD38" s="105"/>
      <c r="AE38" s="105"/>
      <c r="AF38" s="180"/>
      <c r="AG38" s="180"/>
      <c r="AH38" s="105"/>
      <c r="AI38" s="105"/>
      <c r="AJ38" s="105"/>
      <c r="AK38" s="105"/>
    </row>
    <row r="39" spans="1:37" ht="15.75" customHeight="1">
      <c r="A39" s="105"/>
      <c r="B39" s="597"/>
      <c r="C39" s="597"/>
      <c r="D39" s="597"/>
      <c r="E39" s="597"/>
      <c r="F39" s="597"/>
      <c r="G39" s="597"/>
      <c r="H39" s="597"/>
      <c r="I39" s="597"/>
      <c r="J39" s="597"/>
      <c r="K39" s="597"/>
      <c r="L39" s="597"/>
      <c r="M39" s="597"/>
      <c r="N39" s="597"/>
      <c r="O39" s="597"/>
      <c r="P39" s="597"/>
      <c r="Q39" s="597"/>
      <c r="R39" s="105"/>
      <c r="S39" s="105"/>
      <c r="T39" s="105"/>
      <c r="U39" s="105"/>
      <c r="V39" s="105"/>
      <c r="W39" s="105"/>
      <c r="X39" s="105"/>
      <c r="Y39" s="105"/>
      <c r="Z39" s="105"/>
      <c r="AA39" s="105"/>
      <c r="AB39" s="105"/>
      <c r="AC39" s="105"/>
      <c r="AD39" s="105"/>
      <c r="AE39" s="105"/>
      <c r="AF39" s="180"/>
      <c r="AG39" s="180"/>
      <c r="AH39" s="105"/>
      <c r="AI39" s="105"/>
      <c r="AJ39" s="105"/>
      <c r="AK39" s="105"/>
    </row>
    <row r="40" spans="1:37" ht="15.75" customHeight="1">
      <c r="A40" s="105"/>
      <c r="B40" s="597"/>
      <c r="C40" s="597"/>
      <c r="D40" s="597"/>
      <c r="E40" s="597"/>
      <c r="F40" s="597"/>
      <c r="G40" s="597"/>
      <c r="H40" s="597"/>
      <c r="I40" s="597"/>
      <c r="J40" s="597"/>
      <c r="K40" s="597"/>
      <c r="L40" s="597"/>
      <c r="M40" s="597"/>
      <c r="N40" s="597"/>
      <c r="O40" s="597"/>
      <c r="P40" s="597"/>
      <c r="Q40" s="597"/>
      <c r="R40" s="105"/>
      <c r="S40" s="105"/>
      <c r="T40" s="105"/>
      <c r="U40" s="105"/>
      <c r="V40" s="105"/>
      <c r="W40" s="105"/>
      <c r="X40" s="105"/>
      <c r="Y40" s="105"/>
      <c r="Z40" s="105"/>
      <c r="AA40" s="105"/>
      <c r="AB40" s="105"/>
      <c r="AC40" s="105"/>
      <c r="AD40" s="105"/>
      <c r="AE40" s="105"/>
      <c r="AF40" s="180"/>
      <c r="AG40" s="180"/>
      <c r="AH40" s="105"/>
      <c r="AI40" s="105"/>
      <c r="AJ40" s="105"/>
      <c r="AK40" s="105"/>
    </row>
    <row r="41" spans="1:37" ht="15.75" customHeight="1">
      <c r="A41" s="105"/>
      <c r="B41" s="597"/>
      <c r="C41" s="597"/>
      <c r="D41" s="597"/>
      <c r="E41" s="597"/>
      <c r="F41" s="597"/>
      <c r="G41" s="597"/>
      <c r="H41" s="597"/>
      <c r="I41" s="597"/>
      <c r="J41" s="597"/>
      <c r="K41" s="597"/>
      <c r="L41" s="597"/>
      <c r="M41" s="597"/>
      <c r="N41" s="597"/>
      <c r="O41" s="597"/>
      <c r="P41" s="597"/>
      <c r="Q41" s="597"/>
      <c r="R41" s="105"/>
      <c r="S41" s="105"/>
      <c r="T41" s="105"/>
      <c r="U41" s="105"/>
      <c r="V41" s="105"/>
      <c r="W41" s="105"/>
      <c r="X41" s="105"/>
      <c r="Y41" s="105"/>
      <c r="Z41" s="105"/>
      <c r="AA41" s="105"/>
      <c r="AB41" s="105"/>
      <c r="AC41" s="105"/>
      <c r="AD41" s="105"/>
      <c r="AE41" s="105"/>
      <c r="AF41" s="180"/>
      <c r="AG41" s="180"/>
      <c r="AH41" s="105"/>
      <c r="AI41" s="105"/>
      <c r="AJ41" s="105"/>
      <c r="AK41" s="105"/>
    </row>
    <row r="42" spans="1:37" ht="15.75" customHeight="1">
      <c r="A42" s="105"/>
      <c r="B42" s="597"/>
      <c r="C42" s="597"/>
      <c r="D42" s="597"/>
      <c r="E42" s="597"/>
      <c r="F42" s="597"/>
      <c r="G42" s="597"/>
      <c r="H42" s="597"/>
      <c r="I42" s="597"/>
      <c r="J42" s="597"/>
      <c r="K42" s="597"/>
      <c r="L42" s="597"/>
      <c r="M42" s="597"/>
      <c r="N42" s="597"/>
      <c r="O42" s="597"/>
      <c r="P42" s="597"/>
      <c r="Q42" s="597"/>
      <c r="R42" s="105"/>
      <c r="S42" s="105"/>
      <c r="T42" s="105"/>
      <c r="U42" s="105"/>
      <c r="V42" s="105"/>
      <c r="W42" s="105"/>
      <c r="X42" s="105"/>
      <c r="Y42" s="105"/>
      <c r="Z42" s="105"/>
      <c r="AA42" s="105"/>
      <c r="AB42" s="105"/>
      <c r="AC42" s="105"/>
      <c r="AD42" s="105"/>
      <c r="AE42" s="105"/>
      <c r="AF42" s="180"/>
      <c r="AG42" s="180"/>
      <c r="AH42" s="105"/>
      <c r="AI42" s="105"/>
      <c r="AJ42" s="105"/>
      <c r="AK42" s="105"/>
    </row>
    <row r="43" spans="1:37" ht="15.75" customHeight="1">
      <c r="A43" s="105"/>
      <c r="B43" s="597"/>
      <c r="C43" s="597"/>
      <c r="D43" s="597"/>
      <c r="E43" s="597"/>
      <c r="F43" s="597"/>
      <c r="G43" s="597"/>
      <c r="H43" s="597"/>
      <c r="I43" s="597"/>
      <c r="J43" s="597"/>
      <c r="K43" s="597"/>
      <c r="L43" s="597"/>
      <c r="M43" s="597"/>
      <c r="N43" s="597"/>
      <c r="O43" s="597"/>
      <c r="P43" s="597"/>
      <c r="Q43" s="597"/>
      <c r="R43" s="105"/>
      <c r="S43" s="105"/>
      <c r="T43" s="105"/>
      <c r="U43" s="105"/>
      <c r="V43" s="105"/>
      <c r="W43" s="105"/>
      <c r="X43" s="105"/>
      <c r="Y43" s="105"/>
      <c r="Z43" s="105"/>
      <c r="AA43" s="105"/>
      <c r="AB43" s="105"/>
      <c r="AC43" s="105"/>
      <c r="AD43" s="105"/>
      <c r="AE43" s="105"/>
      <c r="AF43" s="180"/>
      <c r="AG43" s="180"/>
      <c r="AH43" s="105"/>
      <c r="AI43" s="105"/>
      <c r="AJ43" s="105"/>
      <c r="AK43" s="105"/>
    </row>
    <row r="44" spans="1:37" ht="15.75" customHeight="1">
      <c r="A44" s="105"/>
      <c r="B44" s="597"/>
      <c r="C44" s="597"/>
      <c r="D44" s="597"/>
      <c r="E44" s="597"/>
      <c r="F44" s="597"/>
      <c r="G44" s="597"/>
      <c r="H44" s="597"/>
      <c r="I44" s="597"/>
      <c r="J44" s="597"/>
      <c r="K44" s="597"/>
      <c r="L44" s="597"/>
      <c r="M44" s="597"/>
      <c r="N44" s="597"/>
      <c r="O44" s="597"/>
      <c r="P44" s="597"/>
      <c r="Q44" s="597"/>
      <c r="R44" s="105"/>
      <c r="S44" s="105"/>
      <c r="T44" s="105"/>
      <c r="U44" s="105"/>
      <c r="V44" s="105"/>
      <c r="W44" s="105"/>
      <c r="X44" s="105"/>
      <c r="Y44" s="105"/>
      <c r="Z44" s="105"/>
      <c r="AA44" s="105"/>
      <c r="AB44" s="105"/>
      <c r="AC44" s="105"/>
      <c r="AD44" s="105"/>
      <c r="AE44" s="105"/>
      <c r="AF44" s="180"/>
      <c r="AG44" s="180"/>
      <c r="AH44" s="105"/>
      <c r="AI44" s="105"/>
      <c r="AJ44" s="105"/>
      <c r="AK44" s="105"/>
    </row>
    <row r="45" spans="1:37" ht="15.75" customHeight="1"/>
    <row r="46" spans="1:37" ht="15.75" customHeight="1"/>
    <row r="47" spans="1:37" ht="15.75" customHeight="1"/>
    <row r="48" spans="1:3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sheetData>
  <sheetProtection sheet="1" objects="1" scenarios="1"/>
  <mergeCells count="66">
    <mergeCell ref="B26:Q26"/>
    <mergeCell ref="N35:O37"/>
    <mergeCell ref="P35:Q37"/>
    <mergeCell ref="B31:Q31"/>
    <mergeCell ref="B32:Q32"/>
    <mergeCell ref="D34:E34"/>
    <mergeCell ref="F34:G34"/>
    <mergeCell ref="L34:M34"/>
    <mergeCell ref="N34:O34"/>
    <mergeCell ref="P34:Q34"/>
    <mergeCell ref="B35:B37"/>
    <mergeCell ref="C35:C37"/>
    <mergeCell ref="D35:E37"/>
    <mergeCell ref="F35:G37"/>
    <mergeCell ref="L35:M37"/>
    <mergeCell ref="V14:AE16"/>
    <mergeCell ref="B16:C17"/>
    <mergeCell ref="D16:H17"/>
    <mergeCell ref="I16:J17"/>
    <mergeCell ref="K16:Q17"/>
    <mergeCell ref="L3:M5"/>
    <mergeCell ref="N3:O5"/>
    <mergeCell ref="P3:Q5"/>
    <mergeCell ref="V3:Y5"/>
    <mergeCell ref="V7:AC8"/>
    <mergeCell ref="V6:AG6"/>
    <mergeCell ref="B3:B5"/>
    <mergeCell ref="C3:C5"/>
    <mergeCell ref="D3:E5"/>
    <mergeCell ref="F3:G5"/>
    <mergeCell ref="J3:K5"/>
    <mergeCell ref="B27:Q27"/>
    <mergeCell ref="B28:Q28"/>
    <mergeCell ref="B29:Q29"/>
    <mergeCell ref="B30:Q30"/>
    <mergeCell ref="K11:Q11"/>
    <mergeCell ref="K12:Q12"/>
    <mergeCell ref="B14:Q14"/>
    <mergeCell ref="B24:Q24"/>
    <mergeCell ref="B25:Q25"/>
    <mergeCell ref="C18:C19"/>
    <mergeCell ref="D18:H19"/>
    <mergeCell ref="I18:J19"/>
    <mergeCell ref="K18:Q19"/>
    <mergeCell ref="B20:C21"/>
    <mergeCell ref="D20:I21"/>
    <mergeCell ref="J20:J21"/>
    <mergeCell ref="K20:N21"/>
    <mergeCell ref="B22:C23"/>
    <mergeCell ref="D22:L23"/>
    <mergeCell ref="M22:N23"/>
    <mergeCell ref="B6:Q6"/>
    <mergeCell ref="M7:P7"/>
    <mergeCell ref="J10:K10"/>
    <mergeCell ref="L10:Q10"/>
    <mergeCell ref="P22:Q23"/>
    <mergeCell ref="P2:Q2"/>
    <mergeCell ref="V2:AE2"/>
    <mergeCell ref="Z3:AD3"/>
    <mergeCell ref="Z4:AD4"/>
    <mergeCell ref="Z5:AD5"/>
    <mergeCell ref="D2:E2"/>
    <mergeCell ref="F2:G2"/>
    <mergeCell ref="J2:K2"/>
    <mergeCell ref="L2:M2"/>
    <mergeCell ref="N2:O2"/>
  </mergeCells>
  <phoneticPr fontId="3" type="Hiragana"/>
  <dataValidations count="1">
    <dataValidation imeMode="hiragana" allowBlank="1" showInputMessage="1" showErrorMessage="1" sqref="J11 B24:B32"/>
  </dataValidations>
  <hyperlinks>
    <hyperlink ref="V7" location="データ!A1" display="データ入力画面へ"/>
  </hyperlinks>
  <pageMargins left="0.89685039370078745" right="0.30629921259842519" top="0.55314960629921262"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チェック 2">
              <controlPr defaultSize="0" autoPict="0">
                <anchor moveWithCells="1">
                  <from>
                    <xdr:col>30</xdr:col>
                    <xdr:colOff>85725</xdr:colOff>
                    <xdr:row>2</xdr:row>
                    <xdr:rowOff>9525</xdr:rowOff>
                  </from>
                  <to>
                    <xdr:col>31</xdr:col>
                    <xdr:colOff>9525</xdr:colOff>
                    <xdr:row>2</xdr:row>
                    <xdr:rowOff>219075</xdr:rowOff>
                  </to>
                </anchor>
              </controlPr>
            </control>
          </mc:Choice>
        </mc:AlternateContent>
        <mc:AlternateContent xmlns:mc="http://schemas.openxmlformats.org/markup-compatibility/2006">
          <mc:Choice Requires="x14">
            <control shapeId="6147" r:id="rId5" name="チェック 3">
              <controlPr defaultSize="0" autoPict="0">
                <anchor moveWithCells="1">
                  <from>
                    <xdr:col>30</xdr:col>
                    <xdr:colOff>95250</xdr:colOff>
                    <xdr:row>3</xdr:row>
                    <xdr:rowOff>9525</xdr:rowOff>
                  </from>
                  <to>
                    <xdr:col>31</xdr:col>
                    <xdr:colOff>19050</xdr:colOff>
                    <xdr:row>3</xdr:row>
                    <xdr:rowOff>219075</xdr:rowOff>
                  </to>
                </anchor>
              </controlPr>
            </control>
          </mc:Choice>
        </mc:AlternateContent>
        <mc:AlternateContent xmlns:mc="http://schemas.openxmlformats.org/markup-compatibility/2006">
          <mc:Choice Requires="x14">
            <control shapeId="6148" r:id="rId6" name="チェック 4">
              <controlPr defaultSize="0" autoPict="0">
                <anchor moveWithCells="1">
                  <from>
                    <xdr:col>30</xdr:col>
                    <xdr:colOff>104775</xdr:colOff>
                    <xdr:row>4</xdr:row>
                    <xdr:rowOff>9525</xdr:rowOff>
                  </from>
                  <to>
                    <xdr:col>31</xdr:col>
                    <xdr:colOff>28575</xdr:colOff>
                    <xdr:row>4</xdr:row>
                    <xdr:rowOff>219075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5"/>
  <sheetViews>
    <sheetView showZeros="0" workbookViewId="0">
      <selection activeCell="E7" sqref="E7:P7"/>
    </sheetView>
  </sheetViews>
  <sheetFormatPr defaultRowHeight="18.75"/>
  <cols>
    <col min="1" max="1" width="30.125" style="104" customWidth="1"/>
    <col min="2" max="2" width="4.375" style="104" customWidth="1"/>
    <col min="3" max="3" width="7.25" style="104" customWidth="1"/>
    <col min="4" max="4" width="5.75" style="104" customWidth="1"/>
    <col min="5" max="10" width="6.375" style="104" customWidth="1"/>
    <col min="11" max="11" width="3.625" style="104" customWidth="1"/>
    <col min="12" max="13" width="3.5" style="104" customWidth="1"/>
    <col min="14" max="17" width="4" style="104" customWidth="1"/>
    <col min="18" max="18" width="3.625" style="104" customWidth="1"/>
    <col min="19" max="19" width="8.5" style="104" customWidth="1"/>
    <col min="20" max="20" width="16.75" style="104" customWidth="1"/>
    <col min="21" max="21" width="6" style="104" customWidth="1"/>
    <col min="22" max="23" width="5.25" style="104" customWidth="1"/>
    <col min="24" max="35" width="2.625" style="104" customWidth="1"/>
    <col min="36" max="37" width="11.125" style="104" customWidth="1"/>
    <col min="38" max="69" width="2.625" style="104" customWidth="1"/>
    <col min="70" max="70" width="9" style="104" customWidth="1"/>
    <col min="71" max="16384" width="9" style="104"/>
  </cols>
  <sheetData>
    <row r="1" spans="1:37">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row>
    <row r="2" spans="1:37" ht="12.75" customHeight="1">
      <c r="A2" s="105"/>
      <c r="B2" s="621"/>
      <c r="C2" s="621"/>
      <c r="D2" s="621"/>
      <c r="E2" s="621"/>
      <c r="F2" s="621"/>
      <c r="G2" s="621"/>
      <c r="H2" s="621"/>
      <c r="I2" s="621"/>
      <c r="J2" s="621"/>
      <c r="K2" s="2309"/>
      <c r="L2" s="2309"/>
      <c r="M2" s="2309"/>
      <c r="N2" s="2309"/>
      <c r="O2" s="2309"/>
      <c r="P2" s="2309"/>
      <c r="Q2" s="2309"/>
      <c r="R2" s="2309"/>
      <c r="S2" s="105"/>
      <c r="T2" s="105"/>
      <c r="U2" s="105"/>
      <c r="V2" s="105"/>
      <c r="W2" s="105"/>
      <c r="X2" s="105"/>
      <c r="Y2" s="105"/>
      <c r="Z2" s="105"/>
      <c r="AA2" s="105"/>
      <c r="AB2" s="105"/>
      <c r="AC2" s="105"/>
      <c r="AD2" s="105"/>
      <c r="AE2" s="105"/>
      <c r="AF2" s="105"/>
      <c r="AG2" s="105"/>
      <c r="AH2" s="105"/>
      <c r="AI2" s="105"/>
      <c r="AJ2" s="105"/>
      <c r="AK2" s="105"/>
    </row>
    <row r="3" spans="1:37" ht="14.25" customHeight="1">
      <c r="A3" s="105"/>
      <c r="B3" s="2289" t="s">
        <v>328</v>
      </c>
      <c r="C3" s="2289"/>
      <c r="D3" s="2289"/>
      <c r="E3" s="2289"/>
      <c r="F3" s="2289"/>
      <c r="G3" s="2289"/>
      <c r="H3" s="2289"/>
      <c r="I3" s="621"/>
      <c r="J3" s="621"/>
      <c r="K3" s="2309"/>
      <c r="L3" s="2309"/>
      <c r="M3" s="2309"/>
      <c r="N3" s="2309"/>
      <c r="O3" s="2309"/>
      <c r="P3" s="2309"/>
      <c r="Q3" s="2309"/>
      <c r="R3" s="2309"/>
      <c r="S3" s="105"/>
      <c r="T3" s="1173" t="s">
        <v>708</v>
      </c>
      <c r="U3" s="1175"/>
      <c r="V3" s="282"/>
      <c r="W3" s="282"/>
      <c r="X3" s="282"/>
      <c r="Y3" s="282"/>
      <c r="Z3" s="105"/>
      <c r="AA3" s="105"/>
      <c r="AB3" s="105"/>
      <c r="AC3" s="105"/>
      <c r="AD3" s="105"/>
      <c r="AE3" s="105"/>
      <c r="AF3" s="105"/>
      <c r="AG3" s="105"/>
      <c r="AH3" s="105"/>
      <c r="AI3" s="105"/>
      <c r="AJ3" s="105"/>
      <c r="AK3" s="105"/>
    </row>
    <row r="4" spans="1:37" ht="14.25" customHeight="1">
      <c r="A4" s="105"/>
      <c r="B4" s="621"/>
      <c r="C4" s="621"/>
      <c r="D4" s="621"/>
      <c r="E4" s="621"/>
      <c r="F4" s="621"/>
      <c r="G4" s="621"/>
      <c r="H4" s="621"/>
      <c r="I4" s="621"/>
      <c r="J4" s="621"/>
      <c r="K4" s="2309"/>
      <c r="L4" s="2309"/>
      <c r="M4" s="2309"/>
      <c r="N4" s="2309"/>
      <c r="O4" s="2309"/>
      <c r="P4" s="2309"/>
      <c r="Q4" s="2309"/>
      <c r="R4" s="2309"/>
      <c r="S4" s="105"/>
      <c r="T4" s="1176"/>
      <c r="U4" s="1178"/>
      <c r="V4" s="180"/>
      <c r="W4" s="180"/>
      <c r="X4" s="180"/>
      <c r="Y4" s="180"/>
      <c r="Z4" s="105"/>
      <c r="AA4" s="105"/>
      <c r="AB4" s="105"/>
      <c r="AC4" s="105"/>
      <c r="AD4" s="105"/>
      <c r="AE4" s="105"/>
      <c r="AF4" s="105"/>
      <c r="AG4" s="105"/>
      <c r="AH4" s="105"/>
      <c r="AI4" s="105"/>
      <c r="AJ4" s="105"/>
      <c r="AK4" s="105"/>
    </row>
    <row r="5" spans="1:37" ht="7.5" customHeight="1">
      <c r="A5" s="105"/>
      <c r="B5" s="621"/>
      <c r="C5" s="621"/>
      <c r="D5" s="621"/>
      <c r="E5" s="621"/>
      <c r="F5" s="621"/>
      <c r="G5" s="621"/>
      <c r="H5" s="621"/>
      <c r="I5" s="621"/>
      <c r="J5" s="621"/>
      <c r="K5" s="621"/>
      <c r="L5" s="621"/>
      <c r="M5" s="621"/>
      <c r="N5" s="155"/>
      <c r="O5" s="155"/>
      <c r="P5" s="155"/>
      <c r="Q5" s="155"/>
      <c r="R5" s="155"/>
      <c r="S5" s="105"/>
      <c r="T5" s="105"/>
      <c r="U5" s="105"/>
      <c r="V5" s="180"/>
      <c r="W5" s="180"/>
      <c r="X5" s="180"/>
      <c r="Y5" s="180"/>
      <c r="Z5" s="105"/>
      <c r="AA5" s="105"/>
      <c r="AB5" s="105"/>
      <c r="AC5" s="105"/>
      <c r="AD5" s="105"/>
      <c r="AE5" s="105"/>
      <c r="AF5" s="105"/>
      <c r="AG5" s="105"/>
      <c r="AH5" s="105"/>
      <c r="AI5" s="105"/>
      <c r="AJ5" s="105"/>
      <c r="AK5" s="105"/>
    </row>
    <row r="6" spans="1:37" ht="15.75" customHeight="1">
      <c r="A6" s="105"/>
      <c r="B6" s="621"/>
      <c r="C6" s="2290" t="s">
        <v>335</v>
      </c>
      <c r="D6" s="2290"/>
      <c r="E6" s="2291"/>
      <c r="F6" s="2291"/>
      <c r="G6" s="2291"/>
      <c r="H6" s="627"/>
      <c r="I6" s="627"/>
      <c r="J6" s="631"/>
      <c r="K6" s="148"/>
      <c r="L6" s="625" t="s">
        <v>389</v>
      </c>
      <c r="M6" s="2292"/>
      <c r="N6" s="2292"/>
      <c r="O6" s="2292"/>
      <c r="P6" s="2292"/>
      <c r="Q6" s="2292"/>
      <c r="R6" s="155"/>
      <c r="S6" s="105"/>
      <c r="T6" s="105"/>
      <c r="U6" s="105"/>
      <c r="V6" s="180"/>
      <c r="W6" s="180"/>
      <c r="X6" s="180"/>
      <c r="Y6" s="180"/>
      <c r="Z6" s="105"/>
      <c r="AA6" s="105"/>
      <c r="AB6" s="105"/>
      <c r="AC6" s="105"/>
      <c r="AD6" s="105"/>
      <c r="AE6" s="105"/>
      <c r="AF6" s="105"/>
      <c r="AG6" s="105"/>
      <c r="AH6" s="105"/>
      <c r="AI6" s="105"/>
      <c r="AJ6" s="105"/>
      <c r="AK6" s="105"/>
    </row>
    <row r="7" spans="1:37" ht="15.75" customHeight="1">
      <c r="A7" s="105"/>
      <c r="B7" s="621"/>
      <c r="C7" s="2290" t="s">
        <v>338</v>
      </c>
      <c r="D7" s="2290"/>
      <c r="E7" s="2293">
        <f>データ!$D$6</f>
        <v>0</v>
      </c>
      <c r="F7" s="2293"/>
      <c r="G7" s="2293"/>
      <c r="H7" s="2293"/>
      <c r="I7" s="2293"/>
      <c r="J7" s="2293"/>
      <c r="K7" s="2293"/>
      <c r="L7" s="2293"/>
      <c r="M7" s="2293"/>
      <c r="N7" s="2293"/>
      <c r="O7" s="2293"/>
      <c r="P7" s="2293"/>
      <c r="Q7" s="628"/>
      <c r="R7" s="148"/>
      <c r="S7" s="105"/>
      <c r="T7" s="105"/>
      <c r="U7" s="105"/>
      <c r="V7" s="180"/>
      <c r="W7" s="180"/>
      <c r="X7" s="180"/>
      <c r="Y7" s="180"/>
      <c r="Z7" s="105"/>
      <c r="AA7" s="105"/>
      <c r="AB7" s="105"/>
      <c r="AC7" s="105"/>
      <c r="AD7" s="105"/>
      <c r="AE7" s="105"/>
      <c r="AF7" s="105"/>
      <c r="AG7" s="105"/>
      <c r="AH7" s="105"/>
      <c r="AI7" s="105"/>
      <c r="AJ7" s="105"/>
      <c r="AK7" s="105"/>
    </row>
    <row r="8" spans="1:37" ht="15.75" customHeight="1">
      <c r="A8" s="105"/>
      <c r="B8" s="621"/>
      <c r="C8" s="2290" t="s">
        <v>340</v>
      </c>
      <c r="D8" s="2290"/>
      <c r="E8" s="2294">
        <f>データ!$D$9</f>
        <v>0</v>
      </c>
      <c r="F8" s="2294"/>
      <c r="G8" s="2294"/>
      <c r="H8" s="2294"/>
      <c r="I8" s="2294"/>
      <c r="J8" s="629"/>
      <c r="K8" s="2295" t="s">
        <v>390</v>
      </c>
      <c r="L8" s="2295"/>
      <c r="M8" s="2295"/>
      <c r="N8" s="2295"/>
      <c r="O8" s="2296">
        <f>IF($V$10=TRUE,$W$10,$W$9)</f>
        <v>0</v>
      </c>
      <c r="P8" s="2296"/>
      <c r="Q8" s="2296"/>
      <c r="R8" s="2296"/>
      <c r="S8" s="105"/>
      <c r="T8" s="105"/>
      <c r="U8" s="105"/>
      <c r="V8" s="180"/>
      <c r="W8" s="180"/>
      <c r="X8" s="180"/>
      <c r="Y8" s="180"/>
      <c r="Z8" s="105"/>
      <c r="AA8" s="105"/>
      <c r="AB8" s="105"/>
      <c r="AC8" s="105"/>
      <c r="AD8" s="105"/>
      <c r="AE8" s="105"/>
      <c r="AF8" s="105"/>
      <c r="AG8" s="105"/>
      <c r="AH8" s="105"/>
      <c r="AI8" s="105"/>
      <c r="AJ8" s="105"/>
      <c r="AK8" s="105"/>
    </row>
    <row r="9" spans="1:37" ht="15.75" customHeight="1">
      <c r="A9" s="105"/>
      <c r="B9" s="622" t="s">
        <v>161</v>
      </c>
      <c r="C9" s="2297" t="s">
        <v>341</v>
      </c>
      <c r="D9" s="2297"/>
      <c r="E9" s="2298" t="s">
        <v>347</v>
      </c>
      <c r="F9" s="2298"/>
      <c r="G9" s="2298"/>
      <c r="H9" s="2298"/>
      <c r="I9" s="2298"/>
      <c r="J9" s="2298"/>
      <c r="K9" s="2298"/>
      <c r="L9" s="2298"/>
      <c r="M9" s="2298"/>
      <c r="N9" s="2298"/>
      <c r="O9" s="2298"/>
      <c r="P9" s="2298"/>
      <c r="Q9" s="2299" t="s">
        <v>268</v>
      </c>
      <c r="R9" s="2300"/>
      <c r="S9" s="105"/>
      <c r="T9" s="2326" t="s">
        <v>676</v>
      </c>
      <c r="U9" s="634" t="s">
        <v>677</v>
      </c>
      <c r="V9" s="180"/>
      <c r="W9" s="180">
        <f>データ!$D$24</f>
        <v>0</v>
      </c>
      <c r="X9" s="180"/>
      <c r="Y9" s="180"/>
      <c r="Z9" s="105"/>
      <c r="AA9" s="105"/>
      <c r="AB9" s="105"/>
      <c r="AC9" s="105"/>
      <c r="AD9" s="105"/>
      <c r="AE9" s="105"/>
      <c r="AF9" s="105"/>
      <c r="AG9" s="105"/>
      <c r="AH9" s="105"/>
      <c r="AI9" s="105"/>
      <c r="AJ9" s="105"/>
      <c r="AK9" s="105"/>
    </row>
    <row r="10" spans="1:37" ht="18" customHeight="1">
      <c r="A10" s="105"/>
      <c r="B10" s="2324" t="s">
        <v>329</v>
      </c>
      <c r="C10" s="2297" t="s">
        <v>140</v>
      </c>
      <c r="D10" s="2297"/>
      <c r="E10" s="2301" t="s">
        <v>350</v>
      </c>
      <c r="F10" s="2302"/>
      <c r="G10" s="2302"/>
      <c r="H10" s="2302"/>
      <c r="I10" s="2302"/>
      <c r="J10" s="2302"/>
      <c r="K10" s="2302"/>
      <c r="L10" s="2302"/>
      <c r="M10" s="2302"/>
      <c r="N10" s="2302"/>
      <c r="O10" s="2302"/>
      <c r="P10" s="2302"/>
      <c r="Q10" s="2303"/>
      <c r="R10" s="2304"/>
      <c r="S10" s="105"/>
      <c r="T10" s="2327"/>
      <c r="U10" s="635"/>
      <c r="V10" s="270" t="b">
        <v>0</v>
      </c>
      <c r="W10" s="180">
        <f>データ!$D$25</f>
        <v>0</v>
      </c>
      <c r="X10" s="180"/>
      <c r="Y10" s="180"/>
      <c r="Z10" s="105"/>
      <c r="AA10" s="105"/>
      <c r="AB10" s="105"/>
      <c r="AC10" s="105"/>
      <c r="AD10" s="105"/>
      <c r="AE10" s="105"/>
      <c r="AF10" s="105"/>
      <c r="AG10" s="105"/>
      <c r="AH10" s="105"/>
      <c r="AI10" s="105"/>
      <c r="AJ10" s="105"/>
      <c r="AK10" s="105"/>
    </row>
    <row r="11" spans="1:37" ht="14.25" customHeight="1">
      <c r="A11" s="105"/>
      <c r="B11" s="2324"/>
      <c r="C11" s="2297"/>
      <c r="D11" s="2297"/>
      <c r="E11" s="2301" t="s">
        <v>351</v>
      </c>
      <c r="F11" s="2302"/>
      <c r="G11" s="2302"/>
      <c r="H11" s="2302"/>
      <c r="I11" s="2302"/>
      <c r="J11" s="2302"/>
      <c r="K11" s="2302"/>
      <c r="L11" s="2302"/>
      <c r="M11" s="2302"/>
      <c r="N11" s="2302"/>
      <c r="O11" s="2302"/>
      <c r="P11" s="2302"/>
      <c r="Q11" s="2303"/>
      <c r="R11" s="2304"/>
      <c r="S11" s="105"/>
      <c r="T11" s="105"/>
      <c r="U11" s="105"/>
      <c r="V11" s="180"/>
      <c r="W11" s="180"/>
      <c r="X11" s="180"/>
      <c r="Y11" s="180"/>
      <c r="Z11" s="105"/>
      <c r="AA11" s="105"/>
      <c r="AB11" s="105"/>
      <c r="AC11" s="105"/>
      <c r="AD11" s="105"/>
      <c r="AE11" s="105"/>
      <c r="AF11" s="105"/>
      <c r="AG11" s="105"/>
      <c r="AH11" s="105"/>
      <c r="AI11" s="105"/>
      <c r="AJ11" s="105"/>
      <c r="AK11" s="105"/>
    </row>
    <row r="12" spans="1:37" ht="14.25" customHeight="1">
      <c r="A12" s="105"/>
      <c r="B12" s="2324"/>
      <c r="C12" s="2297"/>
      <c r="D12" s="2297"/>
      <c r="E12" s="2301" t="s">
        <v>352</v>
      </c>
      <c r="F12" s="2302"/>
      <c r="G12" s="2302"/>
      <c r="H12" s="2302"/>
      <c r="I12" s="2302"/>
      <c r="J12" s="2302"/>
      <c r="K12" s="2302"/>
      <c r="L12" s="2302"/>
      <c r="M12" s="2302"/>
      <c r="N12" s="2302"/>
      <c r="O12" s="2302"/>
      <c r="P12" s="2302"/>
      <c r="Q12" s="2303"/>
      <c r="R12" s="2304"/>
      <c r="S12" s="105"/>
      <c r="T12" s="105"/>
      <c r="U12" s="105"/>
      <c r="V12" s="180"/>
      <c r="W12" s="180"/>
      <c r="X12" s="180"/>
      <c r="Y12" s="180"/>
      <c r="Z12" s="105"/>
      <c r="AA12" s="105"/>
      <c r="AB12" s="105"/>
      <c r="AC12" s="105"/>
      <c r="AD12" s="105"/>
      <c r="AE12" s="105"/>
      <c r="AF12" s="105"/>
      <c r="AG12" s="105"/>
      <c r="AH12" s="105"/>
      <c r="AI12" s="105"/>
      <c r="AJ12" s="105"/>
      <c r="AK12" s="105"/>
    </row>
    <row r="13" spans="1:37" ht="14.25" customHeight="1">
      <c r="A13" s="105"/>
      <c r="B13" s="2324"/>
      <c r="C13" s="2297"/>
      <c r="D13" s="2297"/>
      <c r="E13" s="2301" t="s">
        <v>391</v>
      </c>
      <c r="F13" s="2302"/>
      <c r="G13" s="2302"/>
      <c r="H13" s="2302"/>
      <c r="I13" s="2302"/>
      <c r="J13" s="2302"/>
      <c r="K13" s="2302"/>
      <c r="L13" s="2302"/>
      <c r="M13" s="2302"/>
      <c r="N13" s="2302"/>
      <c r="O13" s="2302"/>
      <c r="P13" s="2302"/>
      <c r="Q13" s="2303"/>
      <c r="R13" s="2304"/>
      <c r="S13" s="105"/>
      <c r="T13" s="105"/>
      <c r="U13" s="105"/>
      <c r="V13" s="180"/>
      <c r="W13" s="180"/>
      <c r="X13" s="180"/>
      <c r="Y13" s="180"/>
      <c r="Z13" s="105"/>
      <c r="AA13" s="105"/>
      <c r="AB13" s="105"/>
      <c r="AC13" s="105"/>
      <c r="AD13" s="105"/>
      <c r="AE13" s="105"/>
      <c r="AF13" s="105"/>
      <c r="AG13" s="105"/>
      <c r="AH13" s="105"/>
      <c r="AI13" s="105"/>
      <c r="AJ13" s="105"/>
      <c r="AK13" s="105"/>
    </row>
    <row r="14" spans="1:37" ht="14.25" customHeight="1">
      <c r="A14" s="105"/>
      <c r="B14" s="2324"/>
      <c r="C14" s="2297"/>
      <c r="D14" s="2297"/>
      <c r="E14" s="2301" t="s">
        <v>355</v>
      </c>
      <c r="F14" s="2302"/>
      <c r="G14" s="2302"/>
      <c r="H14" s="2302"/>
      <c r="I14" s="2302"/>
      <c r="J14" s="2302"/>
      <c r="K14" s="2302"/>
      <c r="L14" s="2302"/>
      <c r="M14" s="2302"/>
      <c r="N14" s="2302"/>
      <c r="O14" s="2302"/>
      <c r="P14" s="2302"/>
      <c r="Q14" s="2303"/>
      <c r="R14" s="2304"/>
      <c r="S14" s="105"/>
      <c r="T14" s="105"/>
      <c r="U14" s="636" t="s">
        <v>75</v>
      </c>
      <c r="V14" s="180"/>
      <c r="W14" s="180"/>
      <c r="X14" s="180"/>
      <c r="Y14" s="180"/>
      <c r="Z14" s="105"/>
      <c r="AA14" s="105"/>
      <c r="AB14" s="105"/>
      <c r="AC14" s="105"/>
      <c r="AD14" s="105"/>
      <c r="AE14" s="105"/>
      <c r="AF14" s="105"/>
      <c r="AG14" s="105"/>
      <c r="AH14" s="105"/>
      <c r="AI14" s="105"/>
      <c r="AJ14" s="105"/>
      <c r="AK14" s="105"/>
    </row>
    <row r="15" spans="1:37" ht="14.25" customHeight="1">
      <c r="A15" s="105"/>
      <c r="B15" s="2324"/>
      <c r="C15" s="2297" t="s">
        <v>33</v>
      </c>
      <c r="D15" s="2297"/>
      <c r="E15" s="2301" t="s">
        <v>357</v>
      </c>
      <c r="F15" s="2302"/>
      <c r="G15" s="2302"/>
      <c r="H15" s="2302"/>
      <c r="I15" s="2302"/>
      <c r="J15" s="2302"/>
      <c r="K15" s="2302"/>
      <c r="L15" s="2302"/>
      <c r="M15" s="2302"/>
      <c r="N15" s="2302"/>
      <c r="O15" s="2302"/>
      <c r="P15" s="2302"/>
      <c r="Q15" s="2303"/>
      <c r="R15" s="2304"/>
      <c r="S15" s="105"/>
      <c r="T15" s="105"/>
      <c r="U15" s="636" t="s">
        <v>919</v>
      </c>
      <c r="V15" s="180"/>
      <c r="W15" s="180"/>
      <c r="X15" s="180"/>
      <c r="Y15" s="180"/>
      <c r="Z15" s="105"/>
      <c r="AA15" s="105"/>
      <c r="AB15" s="105"/>
      <c r="AC15" s="105"/>
      <c r="AD15" s="105"/>
      <c r="AE15" s="105"/>
      <c r="AF15" s="105"/>
      <c r="AG15" s="105"/>
      <c r="AH15" s="105"/>
      <c r="AI15" s="105"/>
      <c r="AJ15" s="105"/>
      <c r="AK15" s="105"/>
    </row>
    <row r="16" spans="1:37" ht="14.25" customHeight="1">
      <c r="A16" s="105"/>
      <c r="B16" s="2324"/>
      <c r="C16" s="2297"/>
      <c r="D16" s="2297"/>
      <c r="E16" s="2301" t="s">
        <v>362</v>
      </c>
      <c r="F16" s="2302"/>
      <c r="G16" s="2302"/>
      <c r="H16" s="2302"/>
      <c r="I16" s="2302"/>
      <c r="J16" s="2302"/>
      <c r="K16" s="2302"/>
      <c r="L16" s="2302"/>
      <c r="M16" s="2302"/>
      <c r="N16" s="2302"/>
      <c r="O16" s="2302"/>
      <c r="P16" s="2302"/>
      <c r="Q16" s="2303"/>
      <c r="R16" s="2304"/>
      <c r="S16" s="105"/>
      <c r="T16" s="105"/>
      <c r="U16" s="636" t="s">
        <v>920</v>
      </c>
      <c r="V16" s="105"/>
      <c r="W16" s="105"/>
      <c r="X16" s="105"/>
      <c r="Y16" s="105"/>
      <c r="Z16" s="105"/>
      <c r="AA16" s="105"/>
      <c r="AB16" s="105"/>
      <c r="AC16" s="105"/>
      <c r="AD16" s="105"/>
      <c r="AE16" s="105"/>
      <c r="AF16" s="105"/>
      <c r="AG16" s="105"/>
      <c r="AH16" s="105"/>
      <c r="AI16" s="105"/>
      <c r="AJ16" s="105"/>
      <c r="AK16" s="105"/>
    </row>
    <row r="17" spans="1:37" ht="14.25" customHeight="1">
      <c r="A17" s="105"/>
      <c r="B17" s="2324"/>
      <c r="C17" s="2297" t="s">
        <v>224</v>
      </c>
      <c r="D17" s="2297"/>
      <c r="E17" s="2301" t="s">
        <v>365</v>
      </c>
      <c r="F17" s="2302"/>
      <c r="G17" s="2302"/>
      <c r="H17" s="2302"/>
      <c r="I17" s="2302"/>
      <c r="J17" s="2302"/>
      <c r="K17" s="2302"/>
      <c r="L17" s="2302"/>
      <c r="M17" s="2302"/>
      <c r="N17" s="2302"/>
      <c r="O17" s="2302"/>
      <c r="P17" s="2302"/>
      <c r="Q17" s="2303"/>
      <c r="R17" s="2304"/>
      <c r="S17" s="105"/>
      <c r="T17" s="105"/>
      <c r="U17" s="105"/>
      <c r="V17" s="105"/>
      <c r="W17" s="105"/>
      <c r="X17" s="105"/>
      <c r="Y17" s="105"/>
      <c r="Z17" s="105"/>
      <c r="AA17" s="105"/>
      <c r="AB17" s="105"/>
      <c r="AC17" s="105"/>
      <c r="AD17" s="105"/>
      <c r="AE17" s="105"/>
      <c r="AF17" s="105"/>
      <c r="AG17" s="105"/>
      <c r="AH17" s="105"/>
      <c r="AI17" s="105"/>
      <c r="AJ17" s="105"/>
      <c r="AK17" s="105"/>
    </row>
    <row r="18" spans="1:37" ht="14.25" customHeight="1">
      <c r="A18" s="105"/>
      <c r="B18" s="2324"/>
      <c r="C18" s="2297"/>
      <c r="D18" s="2297"/>
      <c r="E18" s="2301" t="s">
        <v>279</v>
      </c>
      <c r="F18" s="2302"/>
      <c r="G18" s="2302"/>
      <c r="H18" s="2302"/>
      <c r="I18" s="2302"/>
      <c r="J18" s="2302"/>
      <c r="K18" s="2302"/>
      <c r="L18" s="2302"/>
      <c r="M18" s="2302"/>
      <c r="N18" s="2302"/>
      <c r="O18" s="2302"/>
      <c r="P18" s="2302"/>
      <c r="Q18" s="2303"/>
      <c r="R18" s="2304"/>
      <c r="S18" s="105"/>
      <c r="T18" s="105"/>
      <c r="U18" s="105"/>
      <c r="V18" s="105"/>
      <c r="W18" s="105"/>
      <c r="X18" s="105"/>
      <c r="Y18" s="105"/>
      <c r="Z18" s="105"/>
      <c r="AA18" s="105"/>
      <c r="AB18" s="105"/>
      <c r="AC18" s="105"/>
      <c r="AD18" s="105"/>
      <c r="AE18" s="105"/>
      <c r="AF18" s="105"/>
      <c r="AG18" s="105"/>
      <c r="AH18" s="105"/>
      <c r="AI18" s="105"/>
      <c r="AJ18" s="105"/>
      <c r="AK18" s="105"/>
    </row>
    <row r="19" spans="1:37" ht="14.25" customHeight="1">
      <c r="A19" s="105"/>
      <c r="B19" s="2324"/>
      <c r="C19" s="2297"/>
      <c r="D19" s="2297"/>
      <c r="E19" s="2301" t="s">
        <v>369</v>
      </c>
      <c r="F19" s="2302"/>
      <c r="G19" s="2302"/>
      <c r="H19" s="2302"/>
      <c r="I19" s="2302"/>
      <c r="J19" s="2302"/>
      <c r="K19" s="2302"/>
      <c r="L19" s="2302"/>
      <c r="M19" s="2302"/>
      <c r="N19" s="2302"/>
      <c r="O19" s="2302"/>
      <c r="P19" s="2302"/>
      <c r="Q19" s="2303"/>
      <c r="R19" s="2304"/>
      <c r="S19" s="105"/>
      <c r="T19" s="105"/>
      <c r="U19" s="105"/>
      <c r="V19" s="105"/>
      <c r="W19" s="105"/>
      <c r="X19" s="105"/>
      <c r="Y19" s="105"/>
      <c r="Z19" s="105"/>
      <c r="AA19" s="105"/>
      <c r="AB19" s="105"/>
      <c r="AC19" s="105"/>
      <c r="AD19" s="105"/>
      <c r="AE19" s="105"/>
      <c r="AF19" s="105"/>
      <c r="AG19" s="105"/>
      <c r="AH19" s="105"/>
      <c r="AI19" s="105"/>
      <c r="AJ19" s="105"/>
      <c r="AK19" s="105"/>
    </row>
    <row r="20" spans="1:37" ht="14.25" customHeight="1">
      <c r="A20" s="105"/>
      <c r="B20" s="2324"/>
      <c r="C20" s="2297"/>
      <c r="D20" s="2297"/>
      <c r="E20" s="2301" t="s">
        <v>370</v>
      </c>
      <c r="F20" s="2302"/>
      <c r="G20" s="2302"/>
      <c r="H20" s="2302"/>
      <c r="I20" s="2302"/>
      <c r="J20" s="2302"/>
      <c r="K20" s="2302"/>
      <c r="L20" s="2302"/>
      <c r="M20" s="2302"/>
      <c r="N20" s="2302"/>
      <c r="O20" s="2302"/>
      <c r="P20" s="2302"/>
      <c r="Q20" s="2303"/>
      <c r="R20" s="2304"/>
      <c r="S20" s="105"/>
      <c r="T20" s="105"/>
      <c r="U20" s="105"/>
      <c r="V20" s="105"/>
      <c r="W20" s="105"/>
      <c r="X20" s="105"/>
      <c r="Y20" s="105"/>
      <c r="Z20" s="105"/>
      <c r="AA20" s="105"/>
      <c r="AB20" s="105"/>
      <c r="AC20" s="105"/>
      <c r="AD20" s="105"/>
      <c r="AE20" s="105"/>
      <c r="AF20" s="105"/>
      <c r="AG20" s="105"/>
      <c r="AH20" s="105"/>
      <c r="AI20" s="105"/>
      <c r="AJ20" s="105"/>
      <c r="AK20" s="105"/>
    </row>
    <row r="21" spans="1:37" ht="14.25" customHeight="1">
      <c r="A21" s="105"/>
      <c r="B21" s="2324"/>
      <c r="C21" s="2297"/>
      <c r="D21" s="2297"/>
      <c r="E21" s="2305" t="s">
        <v>24</v>
      </c>
      <c r="F21" s="2306"/>
      <c r="G21" s="2306"/>
      <c r="H21" s="2306"/>
      <c r="I21" s="2306"/>
      <c r="J21" s="2306"/>
      <c r="K21" s="2306"/>
      <c r="L21" s="2306"/>
      <c r="M21" s="2306"/>
      <c r="N21" s="2306"/>
      <c r="O21" s="2306"/>
      <c r="P21" s="2306"/>
      <c r="Q21" s="2303"/>
      <c r="R21" s="2304"/>
      <c r="S21" s="105"/>
      <c r="T21" s="105"/>
      <c r="U21" s="105"/>
      <c r="V21" s="105"/>
      <c r="W21" s="105"/>
      <c r="X21" s="105"/>
      <c r="Y21" s="105"/>
      <c r="Z21" s="105"/>
      <c r="AA21" s="105"/>
      <c r="AB21" s="105"/>
      <c r="AC21" s="105"/>
      <c r="AD21" s="105"/>
      <c r="AE21" s="105"/>
      <c r="AF21" s="105"/>
      <c r="AG21" s="105"/>
      <c r="AH21" s="105"/>
      <c r="AI21" s="105"/>
      <c r="AJ21" s="105"/>
      <c r="AK21" s="105"/>
    </row>
    <row r="22" spans="1:37" ht="14.25" customHeight="1">
      <c r="A22" s="105"/>
      <c r="B22" s="2324" t="s">
        <v>330</v>
      </c>
      <c r="C22" s="2297" t="s">
        <v>343</v>
      </c>
      <c r="D22" s="2297"/>
      <c r="E22" s="2301" t="s">
        <v>374</v>
      </c>
      <c r="F22" s="2302"/>
      <c r="G22" s="2302"/>
      <c r="H22" s="2302"/>
      <c r="I22" s="2302"/>
      <c r="J22" s="2302"/>
      <c r="K22" s="2302"/>
      <c r="L22" s="2302"/>
      <c r="M22" s="2302"/>
      <c r="N22" s="2302"/>
      <c r="O22" s="2302"/>
      <c r="P22" s="2302"/>
      <c r="Q22" s="2303"/>
      <c r="R22" s="2304"/>
      <c r="S22" s="105"/>
      <c r="T22" s="105"/>
      <c r="U22" s="105"/>
      <c r="V22" s="105"/>
      <c r="W22" s="105"/>
      <c r="X22" s="105"/>
      <c r="Y22" s="105"/>
      <c r="Z22" s="105"/>
      <c r="AA22" s="105"/>
      <c r="AB22" s="105"/>
      <c r="AC22" s="105"/>
      <c r="AD22" s="105"/>
      <c r="AE22" s="105"/>
      <c r="AF22" s="105"/>
      <c r="AG22" s="105"/>
      <c r="AH22" s="105"/>
      <c r="AI22" s="105"/>
      <c r="AJ22" s="105"/>
      <c r="AK22" s="105"/>
    </row>
    <row r="23" spans="1:37" ht="14.25" customHeight="1">
      <c r="A23" s="105"/>
      <c r="B23" s="2324"/>
      <c r="C23" s="2297"/>
      <c r="D23" s="2297"/>
      <c r="E23" s="2301" t="s">
        <v>376</v>
      </c>
      <c r="F23" s="2302"/>
      <c r="G23" s="2302"/>
      <c r="H23" s="2302"/>
      <c r="I23" s="2302"/>
      <c r="J23" s="2302"/>
      <c r="K23" s="2302"/>
      <c r="L23" s="2302"/>
      <c r="M23" s="2302"/>
      <c r="N23" s="2302"/>
      <c r="O23" s="2302"/>
      <c r="P23" s="2302"/>
      <c r="Q23" s="2303"/>
      <c r="R23" s="2304"/>
      <c r="S23" s="105"/>
      <c r="T23" s="105"/>
      <c r="U23" s="105"/>
      <c r="V23" s="105"/>
      <c r="W23" s="105"/>
      <c r="X23" s="105"/>
      <c r="Y23" s="105"/>
      <c r="Z23" s="105"/>
      <c r="AA23" s="105"/>
      <c r="AB23" s="105"/>
      <c r="AC23" s="105"/>
      <c r="AD23" s="105"/>
      <c r="AE23" s="105"/>
      <c r="AF23" s="105"/>
      <c r="AG23" s="105"/>
      <c r="AH23" s="105"/>
      <c r="AI23" s="105"/>
      <c r="AJ23" s="105"/>
      <c r="AK23" s="105"/>
    </row>
    <row r="24" spans="1:37" ht="14.25" customHeight="1">
      <c r="A24" s="105"/>
      <c r="B24" s="2324"/>
      <c r="C24" s="2297"/>
      <c r="D24" s="2297"/>
      <c r="E24" s="2301" t="s">
        <v>377</v>
      </c>
      <c r="F24" s="2302"/>
      <c r="G24" s="2302"/>
      <c r="H24" s="2302"/>
      <c r="I24" s="2302"/>
      <c r="J24" s="2302"/>
      <c r="K24" s="2302"/>
      <c r="L24" s="2302"/>
      <c r="M24" s="2302"/>
      <c r="N24" s="2302"/>
      <c r="O24" s="2302"/>
      <c r="P24" s="2302"/>
      <c r="Q24" s="2303"/>
      <c r="R24" s="2304"/>
      <c r="S24" s="105"/>
      <c r="T24" s="105"/>
      <c r="U24" s="105"/>
      <c r="V24" s="105"/>
      <c r="W24" s="105"/>
      <c r="X24" s="105"/>
      <c r="Y24" s="105"/>
      <c r="Z24" s="105"/>
      <c r="AA24" s="105"/>
      <c r="AB24" s="105"/>
      <c r="AC24" s="105"/>
      <c r="AD24" s="105"/>
      <c r="AE24" s="105"/>
      <c r="AF24" s="105"/>
      <c r="AG24" s="105"/>
      <c r="AH24" s="105"/>
      <c r="AI24" s="105"/>
      <c r="AJ24" s="105"/>
      <c r="AK24" s="105"/>
    </row>
    <row r="25" spans="1:37" ht="14.25" customHeight="1">
      <c r="A25" s="105"/>
      <c r="B25" s="2324"/>
      <c r="C25" s="2297" t="s">
        <v>346</v>
      </c>
      <c r="D25" s="2297"/>
      <c r="E25" s="2301" t="s">
        <v>122</v>
      </c>
      <c r="F25" s="2302"/>
      <c r="G25" s="2302"/>
      <c r="H25" s="2302"/>
      <c r="I25" s="2302"/>
      <c r="J25" s="2302"/>
      <c r="K25" s="2302"/>
      <c r="L25" s="2302"/>
      <c r="M25" s="2302"/>
      <c r="N25" s="2302"/>
      <c r="O25" s="2302"/>
      <c r="P25" s="2302"/>
      <c r="Q25" s="2303"/>
      <c r="R25" s="2304"/>
      <c r="S25" s="105"/>
      <c r="T25" s="105"/>
      <c r="U25" s="105"/>
      <c r="V25" s="105"/>
      <c r="W25" s="105"/>
      <c r="X25" s="105"/>
      <c r="Y25" s="105"/>
      <c r="Z25" s="105"/>
      <c r="AA25" s="105"/>
      <c r="AB25" s="105"/>
      <c r="AC25" s="105"/>
      <c r="AD25" s="105"/>
      <c r="AE25" s="105"/>
      <c r="AF25" s="105"/>
      <c r="AG25" s="105"/>
      <c r="AH25" s="105"/>
      <c r="AI25" s="105"/>
      <c r="AJ25" s="105"/>
      <c r="AK25" s="105"/>
    </row>
    <row r="26" spans="1:37" ht="14.25" customHeight="1">
      <c r="A26" s="105"/>
      <c r="B26" s="2324"/>
      <c r="C26" s="2297"/>
      <c r="D26" s="2297"/>
      <c r="E26" s="2301" t="s">
        <v>378</v>
      </c>
      <c r="F26" s="2302"/>
      <c r="G26" s="2302"/>
      <c r="H26" s="2302"/>
      <c r="I26" s="2302"/>
      <c r="J26" s="2302"/>
      <c r="K26" s="2302"/>
      <c r="L26" s="2302"/>
      <c r="M26" s="2302"/>
      <c r="N26" s="2302"/>
      <c r="O26" s="2302"/>
      <c r="P26" s="2302"/>
      <c r="Q26" s="2303"/>
      <c r="R26" s="2304"/>
      <c r="S26" s="105"/>
      <c r="T26" s="105"/>
      <c r="U26" s="105"/>
      <c r="V26" s="105"/>
      <c r="W26" s="105"/>
      <c r="X26" s="105"/>
      <c r="Y26" s="105"/>
      <c r="Z26" s="105"/>
      <c r="AA26" s="105"/>
      <c r="AB26" s="105"/>
      <c r="AC26" s="105"/>
      <c r="AD26" s="105"/>
      <c r="AE26" s="105"/>
      <c r="AF26" s="105"/>
      <c r="AG26" s="105"/>
      <c r="AH26" s="105"/>
      <c r="AI26" s="105"/>
      <c r="AJ26" s="105"/>
      <c r="AK26" s="105"/>
    </row>
    <row r="27" spans="1:37" ht="14.25" customHeight="1">
      <c r="A27" s="105"/>
      <c r="B27" s="2324"/>
      <c r="C27" s="2297"/>
      <c r="D27" s="2297"/>
      <c r="E27" s="2301" t="s">
        <v>349</v>
      </c>
      <c r="F27" s="2302"/>
      <c r="G27" s="2302"/>
      <c r="H27" s="2302"/>
      <c r="I27" s="2302"/>
      <c r="J27" s="2302"/>
      <c r="K27" s="2302"/>
      <c r="L27" s="2302"/>
      <c r="M27" s="2302"/>
      <c r="N27" s="2302"/>
      <c r="O27" s="2302"/>
      <c r="P27" s="2302"/>
      <c r="Q27" s="2303"/>
      <c r="R27" s="2304"/>
      <c r="S27" s="105"/>
      <c r="T27" s="105"/>
      <c r="U27" s="105"/>
      <c r="V27" s="105"/>
      <c r="W27" s="105"/>
      <c r="X27" s="105"/>
      <c r="Y27" s="105"/>
      <c r="Z27" s="105"/>
      <c r="AA27" s="105"/>
      <c r="AB27" s="105"/>
      <c r="AC27" s="105"/>
      <c r="AD27" s="105"/>
      <c r="AE27" s="105"/>
      <c r="AF27" s="105"/>
      <c r="AG27" s="105"/>
      <c r="AH27" s="105"/>
      <c r="AI27" s="105"/>
      <c r="AJ27" s="105"/>
      <c r="AK27" s="105"/>
    </row>
    <row r="28" spans="1:37" ht="14.25" customHeight="1">
      <c r="A28" s="105"/>
      <c r="B28" s="2324"/>
      <c r="C28" s="2297"/>
      <c r="D28" s="2297"/>
      <c r="E28" s="2301" t="s">
        <v>380</v>
      </c>
      <c r="F28" s="2302"/>
      <c r="G28" s="2302"/>
      <c r="H28" s="2302"/>
      <c r="I28" s="2302"/>
      <c r="J28" s="2302"/>
      <c r="K28" s="2302"/>
      <c r="L28" s="2302"/>
      <c r="M28" s="2302"/>
      <c r="N28" s="2302"/>
      <c r="O28" s="2302"/>
      <c r="P28" s="2302"/>
      <c r="Q28" s="2303"/>
      <c r="R28" s="2304"/>
      <c r="S28" s="105"/>
      <c r="T28" s="105"/>
      <c r="U28" s="105"/>
      <c r="V28" s="105"/>
      <c r="W28" s="105"/>
      <c r="X28" s="105"/>
      <c r="Y28" s="105"/>
      <c r="Z28" s="105"/>
      <c r="AA28" s="105"/>
      <c r="AB28" s="105"/>
      <c r="AC28" s="105"/>
      <c r="AD28" s="105"/>
      <c r="AE28" s="105"/>
      <c r="AF28" s="105"/>
      <c r="AG28" s="105"/>
      <c r="AH28" s="105"/>
      <c r="AI28" s="105"/>
      <c r="AJ28" s="105"/>
      <c r="AK28" s="105"/>
    </row>
    <row r="29" spans="1:37" ht="14.25" customHeight="1">
      <c r="A29" s="105"/>
      <c r="B29" s="2324"/>
      <c r="C29" s="2297" t="s">
        <v>189</v>
      </c>
      <c r="D29" s="2297"/>
      <c r="E29" s="2301" t="s">
        <v>383</v>
      </c>
      <c r="F29" s="2302"/>
      <c r="G29" s="2302"/>
      <c r="H29" s="2302"/>
      <c r="I29" s="2302"/>
      <c r="J29" s="2302"/>
      <c r="K29" s="2302"/>
      <c r="L29" s="2302"/>
      <c r="M29" s="2302"/>
      <c r="N29" s="2302"/>
      <c r="O29" s="2302"/>
      <c r="P29" s="2302"/>
      <c r="Q29" s="2303"/>
      <c r="R29" s="2304"/>
      <c r="S29" s="105"/>
      <c r="T29" s="105"/>
      <c r="U29" s="105"/>
      <c r="V29" s="105"/>
      <c r="W29" s="105"/>
      <c r="X29" s="105"/>
      <c r="Y29" s="105"/>
      <c r="Z29" s="105"/>
      <c r="AA29" s="105"/>
      <c r="AB29" s="105"/>
      <c r="AC29" s="105"/>
      <c r="AD29" s="105"/>
      <c r="AE29" s="105"/>
      <c r="AF29" s="105"/>
      <c r="AG29" s="105"/>
      <c r="AH29" s="105"/>
      <c r="AI29" s="105"/>
      <c r="AJ29" s="105"/>
      <c r="AK29" s="105"/>
    </row>
    <row r="30" spans="1:37" ht="14.25" customHeight="1">
      <c r="A30" s="105"/>
      <c r="B30" s="2324"/>
      <c r="C30" s="2297"/>
      <c r="D30" s="2297"/>
      <c r="E30" s="2301" t="s">
        <v>384</v>
      </c>
      <c r="F30" s="2302"/>
      <c r="G30" s="2302"/>
      <c r="H30" s="2302"/>
      <c r="I30" s="2302"/>
      <c r="J30" s="2302"/>
      <c r="K30" s="2302"/>
      <c r="L30" s="2302"/>
      <c r="M30" s="2302"/>
      <c r="N30" s="2302"/>
      <c r="O30" s="2302"/>
      <c r="P30" s="2302"/>
      <c r="Q30" s="2303"/>
      <c r="R30" s="2304"/>
      <c r="S30" s="105"/>
      <c r="T30" s="105"/>
      <c r="U30" s="105"/>
      <c r="V30" s="105"/>
      <c r="W30" s="105"/>
      <c r="X30" s="105"/>
      <c r="Y30" s="105"/>
      <c r="Z30" s="105"/>
      <c r="AA30" s="105"/>
      <c r="AB30" s="105"/>
      <c r="AC30" s="105"/>
      <c r="AD30" s="105"/>
      <c r="AE30" s="105"/>
      <c r="AF30" s="105"/>
      <c r="AG30" s="105"/>
      <c r="AH30" s="105"/>
      <c r="AI30" s="105"/>
      <c r="AJ30" s="105"/>
      <c r="AK30" s="105"/>
    </row>
    <row r="31" spans="1:37" ht="14.25" customHeight="1">
      <c r="A31" s="105"/>
      <c r="B31" s="2324"/>
      <c r="C31" s="2297"/>
      <c r="D31" s="2297"/>
      <c r="E31" s="2301" t="s">
        <v>386</v>
      </c>
      <c r="F31" s="2302"/>
      <c r="G31" s="2302"/>
      <c r="H31" s="2302"/>
      <c r="I31" s="2302"/>
      <c r="J31" s="2302"/>
      <c r="K31" s="2302"/>
      <c r="L31" s="2302"/>
      <c r="M31" s="2302"/>
      <c r="N31" s="2302"/>
      <c r="O31" s="2302"/>
      <c r="P31" s="2302"/>
      <c r="Q31" s="2303"/>
      <c r="R31" s="2304"/>
      <c r="S31" s="105"/>
      <c r="T31" s="105"/>
      <c r="U31" s="105"/>
      <c r="V31" s="105"/>
      <c r="W31" s="105"/>
      <c r="X31" s="105"/>
      <c r="Y31" s="105"/>
      <c r="Z31" s="105"/>
      <c r="AA31" s="105"/>
      <c r="AB31" s="105"/>
      <c r="AC31" s="105"/>
      <c r="AD31" s="105"/>
      <c r="AE31" s="105"/>
      <c r="AF31" s="105"/>
      <c r="AG31" s="105"/>
      <c r="AH31" s="105"/>
      <c r="AI31" s="105"/>
      <c r="AJ31" s="105"/>
      <c r="AK31" s="105"/>
    </row>
    <row r="32" spans="1:37" ht="14.25" customHeight="1">
      <c r="A32" s="105"/>
      <c r="B32" s="2324"/>
      <c r="C32" s="2297"/>
      <c r="D32" s="2297"/>
      <c r="E32" s="2301" t="s">
        <v>186</v>
      </c>
      <c r="F32" s="2302"/>
      <c r="G32" s="2302"/>
      <c r="H32" s="2302"/>
      <c r="I32" s="2302"/>
      <c r="J32" s="2302"/>
      <c r="K32" s="2302"/>
      <c r="L32" s="2302"/>
      <c r="M32" s="2302"/>
      <c r="N32" s="2302"/>
      <c r="O32" s="2302"/>
      <c r="P32" s="2302"/>
      <c r="Q32" s="2303"/>
      <c r="R32" s="2304"/>
      <c r="S32" s="105"/>
      <c r="T32" s="105"/>
      <c r="U32" s="105"/>
      <c r="V32" s="105"/>
      <c r="W32" s="105"/>
      <c r="X32" s="105"/>
      <c r="Y32" s="105"/>
      <c r="Z32" s="105"/>
      <c r="AA32" s="105"/>
      <c r="AB32" s="105"/>
      <c r="AC32" s="105"/>
      <c r="AD32" s="105"/>
      <c r="AE32" s="105"/>
      <c r="AF32" s="105"/>
      <c r="AG32" s="105"/>
      <c r="AH32" s="105"/>
      <c r="AI32" s="105"/>
      <c r="AJ32" s="105"/>
      <c r="AK32" s="105"/>
    </row>
    <row r="33" spans="1:37" ht="14.25" customHeight="1">
      <c r="A33" s="105"/>
      <c r="B33" s="2325" t="s">
        <v>332</v>
      </c>
      <c r="C33" s="2307"/>
      <c r="D33" s="2307"/>
      <c r="E33" s="2310"/>
      <c r="F33" s="2310"/>
      <c r="G33" s="2310"/>
      <c r="H33" s="2310"/>
      <c r="I33" s="2310"/>
      <c r="J33" s="2310"/>
      <c r="K33" s="2310"/>
      <c r="L33" s="2310"/>
      <c r="M33" s="2310"/>
      <c r="N33" s="2310"/>
      <c r="O33" s="2310"/>
      <c r="P33" s="2310"/>
      <c r="Q33" s="2303"/>
      <c r="R33" s="2304"/>
      <c r="S33" s="105"/>
      <c r="T33" s="105"/>
      <c r="U33" s="105"/>
      <c r="V33" s="105"/>
      <c r="W33" s="105"/>
      <c r="X33" s="105"/>
      <c r="Y33" s="105"/>
      <c r="Z33" s="105"/>
      <c r="AA33" s="105"/>
      <c r="AB33" s="105"/>
      <c r="AC33" s="105"/>
      <c r="AD33" s="105"/>
      <c r="AE33" s="105"/>
      <c r="AF33" s="105"/>
      <c r="AG33" s="105"/>
      <c r="AH33" s="105"/>
      <c r="AI33" s="105"/>
      <c r="AJ33" s="105"/>
      <c r="AK33" s="105"/>
    </row>
    <row r="34" spans="1:37" ht="14.25" customHeight="1">
      <c r="A34" s="105"/>
      <c r="B34" s="2325"/>
      <c r="C34" s="2307"/>
      <c r="D34" s="2307"/>
      <c r="E34" s="2308"/>
      <c r="F34" s="2308"/>
      <c r="G34" s="2308"/>
      <c r="H34" s="2308"/>
      <c r="I34" s="2308"/>
      <c r="J34" s="2308"/>
      <c r="K34" s="2308"/>
      <c r="L34" s="2308"/>
      <c r="M34" s="2308"/>
      <c r="N34" s="2308"/>
      <c r="O34" s="2308"/>
      <c r="P34" s="2308"/>
      <c r="Q34" s="2303"/>
      <c r="R34" s="2304"/>
      <c r="S34" s="105"/>
      <c r="T34" s="105"/>
      <c r="U34" s="105"/>
      <c r="V34" s="105"/>
      <c r="W34" s="105"/>
      <c r="X34" s="105"/>
      <c r="Y34" s="105"/>
      <c r="Z34" s="105"/>
      <c r="AA34" s="105"/>
      <c r="AB34" s="105"/>
      <c r="AC34" s="105"/>
      <c r="AD34" s="105"/>
      <c r="AE34" s="105"/>
      <c r="AF34" s="105"/>
      <c r="AG34" s="105"/>
      <c r="AH34" s="105"/>
      <c r="AI34" s="105"/>
      <c r="AJ34" s="105"/>
      <c r="AK34" s="105"/>
    </row>
    <row r="35" spans="1:37" ht="14.25" customHeight="1">
      <c r="A35" s="105"/>
      <c r="B35" s="2325"/>
      <c r="C35" s="2307"/>
      <c r="D35" s="2307"/>
      <c r="E35" s="2308"/>
      <c r="F35" s="2308"/>
      <c r="G35" s="2308"/>
      <c r="H35" s="2308"/>
      <c r="I35" s="2308"/>
      <c r="J35" s="2308"/>
      <c r="K35" s="2308"/>
      <c r="L35" s="2308"/>
      <c r="M35" s="2308"/>
      <c r="N35" s="2308"/>
      <c r="O35" s="2308"/>
      <c r="P35" s="2308"/>
      <c r="Q35" s="2303"/>
      <c r="R35" s="2304"/>
      <c r="S35" s="105"/>
      <c r="T35" s="105"/>
      <c r="U35" s="105"/>
      <c r="V35" s="105"/>
      <c r="W35" s="105"/>
      <c r="X35" s="105"/>
      <c r="Y35" s="105"/>
      <c r="Z35" s="105"/>
      <c r="AA35" s="105"/>
      <c r="AB35" s="105"/>
      <c r="AC35" s="105"/>
      <c r="AD35" s="105"/>
      <c r="AE35" s="105"/>
      <c r="AF35" s="105"/>
      <c r="AG35" s="105"/>
      <c r="AH35" s="105"/>
      <c r="AI35" s="105"/>
      <c r="AJ35" s="105"/>
      <c r="AK35" s="105"/>
    </row>
    <row r="36" spans="1:37" ht="14.25" customHeight="1">
      <c r="A36" s="105"/>
      <c r="B36" s="2325"/>
      <c r="C36" s="2307"/>
      <c r="D36" s="2307"/>
      <c r="E36" s="2308"/>
      <c r="F36" s="2308"/>
      <c r="G36" s="2308"/>
      <c r="H36" s="2308"/>
      <c r="I36" s="2308"/>
      <c r="J36" s="2308"/>
      <c r="K36" s="2308"/>
      <c r="L36" s="2308"/>
      <c r="M36" s="2308"/>
      <c r="N36" s="2308"/>
      <c r="O36" s="2308"/>
      <c r="P36" s="2308"/>
      <c r="Q36" s="2303"/>
      <c r="R36" s="2304"/>
      <c r="S36" s="105"/>
      <c r="T36" s="105"/>
      <c r="U36" s="105"/>
      <c r="V36" s="105"/>
      <c r="W36" s="105"/>
      <c r="X36" s="105"/>
      <c r="Y36" s="105"/>
      <c r="Z36" s="105"/>
      <c r="AA36" s="105"/>
      <c r="AB36" s="105"/>
      <c r="AC36" s="105"/>
      <c r="AD36" s="105"/>
      <c r="AE36" s="105"/>
      <c r="AF36" s="105"/>
      <c r="AG36" s="105"/>
      <c r="AH36" s="105"/>
      <c r="AI36" s="105"/>
      <c r="AJ36" s="105"/>
      <c r="AK36" s="105"/>
    </row>
    <row r="37" spans="1:37" ht="14.25" customHeight="1">
      <c r="A37" s="105"/>
      <c r="B37" s="2325"/>
      <c r="C37" s="2307"/>
      <c r="D37" s="2307"/>
      <c r="E37" s="2308"/>
      <c r="F37" s="2308"/>
      <c r="G37" s="2308"/>
      <c r="H37" s="2308"/>
      <c r="I37" s="2308"/>
      <c r="J37" s="2308"/>
      <c r="K37" s="2308"/>
      <c r="L37" s="2308"/>
      <c r="M37" s="2308"/>
      <c r="N37" s="2308"/>
      <c r="O37" s="2308"/>
      <c r="P37" s="2308"/>
      <c r="Q37" s="2303"/>
      <c r="R37" s="2304"/>
      <c r="S37" s="105"/>
      <c r="T37" s="105"/>
      <c r="U37" s="105"/>
      <c r="V37" s="105"/>
      <c r="W37" s="105"/>
      <c r="X37" s="105"/>
      <c r="Y37" s="105"/>
      <c r="Z37" s="105"/>
      <c r="AA37" s="105"/>
      <c r="AB37" s="105"/>
      <c r="AC37" s="105"/>
      <c r="AD37" s="105"/>
      <c r="AE37" s="105"/>
      <c r="AF37" s="105"/>
      <c r="AG37" s="105"/>
      <c r="AH37" s="105"/>
      <c r="AI37" s="105"/>
      <c r="AJ37" s="105"/>
      <c r="AK37" s="105"/>
    </row>
    <row r="38" spans="1:37" ht="14.25" customHeight="1">
      <c r="A38" s="105"/>
      <c r="B38" s="2325"/>
      <c r="C38" s="2307"/>
      <c r="D38" s="2307"/>
      <c r="E38" s="2308"/>
      <c r="F38" s="2308"/>
      <c r="G38" s="2308"/>
      <c r="H38" s="2308"/>
      <c r="I38" s="2308"/>
      <c r="J38" s="2308"/>
      <c r="K38" s="2308"/>
      <c r="L38" s="2308"/>
      <c r="M38" s="2308"/>
      <c r="N38" s="2308"/>
      <c r="O38" s="2308"/>
      <c r="P38" s="2308"/>
      <c r="Q38" s="2303"/>
      <c r="R38" s="2304"/>
      <c r="S38" s="105"/>
      <c r="T38" s="105"/>
      <c r="U38" s="105"/>
      <c r="V38" s="105"/>
      <c r="W38" s="105"/>
      <c r="X38" s="105"/>
      <c r="Y38" s="105"/>
      <c r="Z38" s="105"/>
      <c r="AA38" s="105"/>
      <c r="AB38" s="105"/>
      <c r="AC38" s="105"/>
      <c r="AD38" s="105"/>
      <c r="AE38" s="105"/>
      <c r="AF38" s="105"/>
      <c r="AG38" s="105"/>
      <c r="AH38" s="105"/>
      <c r="AI38" s="105"/>
      <c r="AJ38" s="105"/>
      <c r="AK38" s="105"/>
    </row>
    <row r="39" spans="1:37" ht="14.25" customHeight="1">
      <c r="A39" s="105"/>
      <c r="B39" s="2325"/>
      <c r="C39" s="2307"/>
      <c r="D39" s="2307"/>
      <c r="E39" s="2308"/>
      <c r="F39" s="2308"/>
      <c r="G39" s="2308"/>
      <c r="H39" s="2308"/>
      <c r="I39" s="2308"/>
      <c r="J39" s="2308"/>
      <c r="K39" s="2308"/>
      <c r="L39" s="2308"/>
      <c r="M39" s="2308"/>
      <c r="N39" s="2308"/>
      <c r="O39" s="2308"/>
      <c r="P39" s="2308"/>
      <c r="Q39" s="2303"/>
      <c r="R39" s="2304"/>
      <c r="S39" s="105"/>
      <c r="T39" s="105"/>
      <c r="U39" s="105"/>
      <c r="V39" s="105"/>
      <c r="W39" s="105"/>
      <c r="X39" s="105"/>
      <c r="Y39" s="105"/>
      <c r="Z39" s="105"/>
      <c r="AA39" s="105"/>
      <c r="AB39" s="105"/>
      <c r="AC39" s="105"/>
      <c r="AD39" s="105"/>
      <c r="AE39" s="105"/>
      <c r="AF39" s="105"/>
      <c r="AG39" s="105"/>
      <c r="AH39" s="105"/>
      <c r="AI39" s="105"/>
      <c r="AJ39" s="105"/>
      <c r="AK39" s="105"/>
    </row>
    <row r="40" spans="1:37" ht="14.25" customHeight="1">
      <c r="A40" s="105"/>
      <c r="B40" s="2325"/>
      <c r="C40" s="2307"/>
      <c r="D40" s="2307"/>
      <c r="E40" s="2308"/>
      <c r="F40" s="2308"/>
      <c r="G40" s="2308"/>
      <c r="H40" s="2308"/>
      <c r="I40" s="2308"/>
      <c r="J40" s="2308"/>
      <c r="K40" s="2308"/>
      <c r="L40" s="2308"/>
      <c r="M40" s="2308"/>
      <c r="N40" s="2308"/>
      <c r="O40" s="2308"/>
      <c r="P40" s="2308"/>
      <c r="Q40" s="2303"/>
      <c r="R40" s="2304"/>
      <c r="S40" s="105"/>
      <c r="T40" s="105"/>
      <c r="U40" s="105"/>
      <c r="V40" s="105"/>
      <c r="W40" s="105"/>
      <c r="X40" s="105"/>
      <c r="Y40" s="105"/>
      <c r="Z40" s="105"/>
      <c r="AA40" s="105"/>
      <c r="AB40" s="105"/>
      <c r="AC40" s="105"/>
      <c r="AD40" s="105"/>
      <c r="AE40" s="105"/>
      <c r="AF40" s="105"/>
      <c r="AG40" s="105"/>
      <c r="AH40" s="105"/>
      <c r="AI40" s="105"/>
      <c r="AJ40" s="105"/>
      <c r="AK40" s="105"/>
    </row>
    <row r="41" spans="1:37" ht="14.25" customHeight="1">
      <c r="A41" s="105"/>
      <c r="B41" s="2325"/>
      <c r="C41" s="2307"/>
      <c r="D41" s="2307"/>
      <c r="E41" s="2308"/>
      <c r="F41" s="2308"/>
      <c r="G41" s="2308"/>
      <c r="H41" s="2308"/>
      <c r="I41" s="2308"/>
      <c r="J41" s="2308"/>
      <c r="K41" s="2308"/>
      <c r="L41" s="2308"/>
      <c r="M41" s="2308"/>
      <c r="N41" s="2308"/>
      <c r="O41" s="2308"/>
      <c r="P41" s="2308"/>
      <c r="Q41" s="2303"/>
      <c r="R41" s="2304"/>
      <c r="S41" s="105"/>
      <c r="T41" s="105"/>
      <c r="U41" s="105"/>
      <c r="V41" s="105"/>
      <c r="W41" s="105"/>
      <c r="X41" s="105"/>
      <c r="Y41" s="105"/>
      <c r="Z41" s="105"/>
      <c r="AA41" s="105"/>
      <c r="AB41" s="105"/>
      <c r="AC41" s="105"/>
      <c r="AD41" s="105"/>
      <c r="AE41" s="105"/>
      <c r="AF41" s="105"/>
      <c r="AG41" s="105"/>
      <c r="AH41" s="105"/>
      <c r="AI41" s="105"/>
      <c r="AJ41" s="105"/>
      <c r="AK41" s="105"/>
    </row>
    <row r="42" spans="1:37" ht="14.25" customHeight="1">
      <c r="A42" s="105"/>
      <c r="B42" s="2325"/>
      <c r="C42" s="2307"/>
      <c r="D42" s="2307"/>
      <c r="E42" s="2308"/>
      <c r="F42" s="2308"/>
      <c r="G42" s="2308"/>
      <c r="H42" s="2308"/>
      <c r="I42" s="2308"/>
      <c r="J42" s="2308"/>
      <c r="K42" s="2308"/>
      <c r="L42" s="2308"/>
      <c r="M42" s="2308"/>
      <c r="N42" s="2308"/>
      <c r="O42" s="2308"/>
      <c r="P42" s="2308"/>
      <c r="Q42" s="2303"/>
      <c r="R42" s="2304"/>
      <c r="S42" s="105"/>
      <c r="T42" s="105"/>
      <c r="U42" s="105"/>
      <c r="V42" s="105"/>
      <c r="W42" s="105"/>
      <c r="X42" s="105"/>
      <c r="Y42" s="105"/>
      <c r="Z42" s="105"/>
      <c r="AA42" s="105"/>
      <c r="AB42" s="105"/>
      <c r="AC42" s="105"/>
      <c r="AD42" s="105"/>
      <c r="AE42" s="105"/>
      <c r="AF42" s="105"/>
      <c r="AG42" s="105"/>
      <c r="AH42" s="105"/>
      <c r="AI42" s="105"/>
      <c r="AJ42" s="105"/>
      <c r="AK42" s="105"/>
    </row>
    <row r="43" spans="1:37" ht="14.25" customHeight="1">
      <c r="A43" s="105"/>
      <c r="B43" s="2325"/>
      <c r="C43" s="2307"/>
      <c r="D43" s="2307"/>
      <c r="E43" s="2308"/>
      <c r="F43" s="2308"/>
      <c r="G43" s="2308"/>
      <c r="H43" s="2308"/>
      <c r="I43" s="2308"/>
      <c r="J43" s="2308"/>
      <c r="K43" s="2308"/>
      <c r="L43" s="2308"/>
      <c r="M43" s="2308"/>
      <c r="N43" s="2308"/>
      <c r="O43" s="2308"/>
      <c r="P43" s="2308"/>
      <c r="Q43" s="2303"/>
      <c r="R43" s="2304"/>
      <c r="S43" s="105"/>
      <c r="T43" s="105"/>
      <c r="U43" s="105"/>
      <c r="V43" s="105"/>
      <c r="W43" s="105"/>
      <c r="X43" s="105"/>
      <c r="Y43" s="105"/>
      <c r="Z43" s="105"/>
      <c r="AA43" s="105"/>
      <c r="AB43" s="105"/>
      <c r="AC43" s="105"/>
      <c r="AD43" s="105"/>
      <c r="AE43" s="105"/>
      <c r="AF43" s="105"/>
      <c r="AG43" s="105"/>
      <c r="AH43" s="105"/>
      <c r="AI43" s="105"/>
      <c r="AJ43" s="105"/>
      <c r="AK43" s="105"/>
    </row>
    <row r="44" spans="1:37" ht="14.25" customHeight="1">
      <c r="A44" s="105"/>
      <c r="B44" s="2325"/>
      <c r="C44" s="2307"/>
      <c r="D44" s="2307"/>
      <c r="E44" s="2308"/>
      <c r="F44" s="2308"/>
      <c r="G44" s="2308"/>
      <c r="H44" s="2308"/>
      <c r="I44" s="2308"/>
      <c r="J44" s="2308"/>
      <c r="K44" s="2308"/>
      <c r="L44" s="2308"/>
      <c r="M44" s="2308"/>
      <c r="N44" s="2308"/>
      <c r="O44" s="2308"/>
      <c r="P44" s="2308"/>
      <c r="Q44" s="2303"/>
      <c r="R44" s="2304"/>
      <c r="S44" s="105"/>
      <c r="T44" s="105"/>
      <c r="U44" s="105"/>
      <c r="V44" s="105"/>
      <c r="W44" s="105"/>
      <c r="X44" s="105"/>
      <c r="Y44" s="105"/>
      <c r="Z44" s="105"/>
      <c r="AA44" s="105"/>
      <c r="AB44" s="105"/>
      <c r="AC44" s="105"/>
      <c r="AD44" s="105"/>
      <c r="AE44" s="105"/>
      <c r="AF44" s="105"/>
      <c r="AG44" s="105"/>
      <c r="AH44" s="105"/>
      <c r="AI44" s="105"/>
      <c r="AJ44" s="105"/>
      <c r="AK44" s="105"/>
    </row>
    <row r="45" spans="1:37" ht="14.25" customHeight="1">
      <c r="A45" s="105"/>
      <c r="B45" s="2325"/>
      <c r="C45" s="2307"/>
      <c r="D45" s="2307"/>
      <c r="E45" s="2308"/>
      <c r="F45" s="2308"/>
      <c r="G45" s="2308"/>
      <c r="H45" s="2308"/>
      <c r="I45" s="2308"/>
      <c r="J45" s="2308"/>
      <c r="K45" s="2308"/>
      <c r="L45" s="2308"/>
      <c r="M45" s="2308"/>
      <c r="N45" s="2308"/>
      <c r="O45" s="2308"/>
      <c r="P45" s="2308"/>
      <c r="Q45" s="2303"/>
      <c r="R45" s="2304"/>
      <c r="S45" s="105"/>
      <c r="T45" s="105"/>
      <c r="U45" s="105"/>
      <c r="V45" s="105"/>
      <c r="W45" s="105"/>
      <c r="X45" s="105"/>
      <c r="Y45" s="105"/>
      <c r="Z45" s="105"/>
      <c r="AA45" s="105"/>
      <c r="AB45" s="105"/>
      <c r="AC45" s="105"/>
      <c r="AD45" s="105"/>
      <c r="AE45" s="105"/>
      <c r="AF45" s="105"/>
      <c r="AG45" s="105"/>
      <c r="AH45" s="105"/>
      <c r="AI45" s="105"/>
      <c r="AJ45" s="105"/>
      <c r="AK45" s="105"/>
    </row>
    <row r="46" spans="1:37" ht="14.25" customHeight="1">
      <c r="A46" s="105"/>
      <c r="B46" s="623"/>
      <c r="C46" s="626"/>
      <c r="D46" s="626"/>
      <c r="E46" s="630"/>
      <c r="F46" s="630"/>
      <c r="G46" s="630"/>
      <c r="H46" s="630"/>
      <c r="I46" s="630"/>
      <c r="J46" s="630"/>
      <c r="K46" s="630"/>
      <c r="L46" s="630"/>
      <c r="M46" s="630"/>
      <c r="N46" s="630"/>
      <c r="O46" s="630"/>
      <c r="P46" s="630"/>
      <c r="Q46" s="630"/>
      <c r="R46" s="633"/>
      <c r="S46" s="105"/>
      <c r="T46" s="105"/>
      <c r="U46" s="105"/>
      <c r="V46" s="105"/>
      <c r="W46" s="105"/>
      <c r="X46" s="105"/>
      <c r="Y46" s="105"/>
      <c r="Z46" s="105"/>
      <c r="AA46" s="105"/>
      <c r="AB46" s="105"/>
      <c r="AC46" s="105"/>
      <c r="AD46" s="105"/>
      <c r="AE46" s="105"/>
      <c r="AF46" s="105"/>
      <c r="AG46" s="105"/>
      <c r="AH46" s="105"/>
      <c r="AI46" s="105"/>
      <c r="AJ46" s="105"/>
      <c r="AK46" s="105"/>
    </row>
    <row r="47" spans="1:37" ht="10.5" customHeight="1">
      <c r="A47" s="105"/>
      <c r="B47" s="2320" t="s">
        <v>334</v>
      </c>
      <c r="C47" s="2328"/>
      <c r="D47" s="2321"/>
      <c r="E47" s="2333"/>
      <c r="F47" s="2334"/>
      <c r="G47" s="2334"/>
      <c r="H47" s="2334"/>
      <c r="I47" s="2334"/>
      <c r="J47" s="2334"/>
      <c r="K47" s="2334"/>
      <c r="L47" s="2334"/>
      <c r="M47" s="2334"/>
      <c r="N47" s="2334"/>
      <c r="O47" s="2334"/>
      <c r="P47" s="2334"/>
      <c r="Q47" s="2334"/>
      <c r="R47" s="2335"/>
      <c r="S47" s="105"/>
      <c r="T47" s="105"/>
      <c r="U47" s="105"/>
      <c r="V47" s="105"/>
      <c r="W47" s="105"/>
      <c r="X47" s="105"/>
      <c r="Y47" s="105"/>
      <c r="Z47" s="105"/>
      <c r="AA47" s="105"/>
      <c r="AB47" s="105"/>
      <c r="AC47" s="105"/>
      <c r="AD47" s="105"/>
      <c r="AE47" s="105"/>
      <c r="AF47" s="105"/>
      <c r="AG47" s="105"/>
      <c r="AH47" s="105"/>
      <c r="AI47" s="105"/>
      <c r="AJ47" s="105"/>
      <c r="AK47" s="105"/>
    </row>
    <row r="48" spans="1:37" ht="14.25" customHeight="1">
      <c r="A48" s="105"/>
      <c r="B48" s="2329"/>
      <c r="C48" s="2330"/>
      <c r="D48" s="2331"/>
      <c r="E48" s="2333"/>
      <c r="F48" s="2334"/>
      <c r="G48" s="2334"/>
      <c r="H48" s="2334"/>
      <c r="I48" s="2334"/>
      <c r="J48" s="2334"/>
      <c r="K48" s="2334"/>
      <c r="L48" s="2334"/>
      <c r="M48" s="2334"/>
      <c r="N48" s="2334"/>
      <c r="O48" s="2334"/>
      <c r="P48" s="2334"/>
      <c r="Q48" s="2334"/>
      <c r="R48" s="2335"/>
      <c r="S48" s="105"/>
      <c r="T48" s="105"/>
      <c r="U48" s="105"/>
      <c r="V48" s="105"/>
      <c r="W48" s="105"/>
      <c r="X48" s="105"/>
      <c r="Y48" s="105"/>
      <c r="Z48" s="105"/>
      <c r="AA48" s="105"/>
      <c r="AB48" s="105"/>
      <c r="AC48" s="105"/>
      <c r="AD48" s="105"/>
      <c r="AE48" s="105"/>
      <c r="AF48" s="105"/>
      <c r="AG48" s="105"/>
      <c r="AH48" s="105"/>
      <c r="AI48" s="105"/>
      <c r="AJ48" s="105"/>
      <c r="AK48" s="105"/>
    </row>
    <row r="49" spans="1:37" ht="14.25" customHeight="1">
      <c r="A49" s="105"/>
      <c r="B49" s="2329"/>
      <c r="C49" s="2330"/>
      <c r="D49" s="2331"/>
      <c r="E49" s="2333"/>
      <c r="F49" s="2334"/>
      <c r="G49" s="2334"/>
      <c r="H49" s="2334"/>
      <c r="I49" s="2334"/>
      <c r="J49" s="2334"/>
      <c r="K49" s="2334"/>
      <c r="L49" s="2334"/>
      <c r="M49" s="2334"/>
      <c r="N49" s="2334"/>
      <c r="O49" s="2334"/>
      <c r="P49" s="2334"/>
      <c r="Q49" s="2334"/>
      <c r="R49" s="2335"/>
      <c r="S49" s="105"/>
      <c r="T49" s="105"/>
      <c r="U49" s="105"/>
      <c r="V49" s="105"/>
      <c r="W49" s="105"/>
      <c r="X49" s="105"/>
      <c r="Y49" s="105"/>
      <c r="Z49" s="105"/>
      <c r="AA49" s="105"/>
      <c r="AB49" s="105"/>
      <c r="AC49" s="105"/>
      <c r="AD49" s="105"/>
      <c r="AE49" s="105"/>
      <c r="AF49" s="105"/>
      <c r="AG49" s="105"/>
      <c r="AH49" s="105"/>
      <c r="AI49" s="105"/>
      <c r="AJ49" s="105"/>
      <c r="AK49" s="105"/>
    </row>
    <row r="50" spans="1:37" ht="14.25" customHeight="1">
      <c r="A50" s="105"/>
      <c r="B50" s="2329"/>
      <c r="C50" s="2330"/>
      <c r="D50" s="2331"/>
      <c r="E50" s="2333"/>
      <c r="F50" s="2334"/>
      <c r="G50" s="2334"/>
      <c r="H50" s="2334"/>
      <c r="I50" s="2334"/>
      <c r="J50" s="2334"/>
      <c r="K50" s="2334"/>
      <c r="L50" s="2334"/>
      <c r="M50" s="2334"/>
      <c r="N50" s="2334"/>
      <c r="O50" s="2334"/>
      <c r="P50" s="2334"/>
      <c r="Q50" s="2334"/>
      <c r="R50" s="2335"/>
      <c r="S50" s="105"/>
      <c r="T50" s="105"/>
      <c r="U50" s="105"/>
      <c r="V50" s="105"/>
      <c r="W50" s="105"/>
      <c r="X50" s="105"/>
      <c r="Y50" s="105"/>
      <c r="Z50" s="105"/>
      <c r="AA50" s="105"/>
      <c r="AB50" s="105"/>
      <c r="AC50" s="105"/>
      <c r="AD50" s="105"/>
      <c r="AE50" s="105"/>
      <c r="AF50" s="105"/>
      <c r="AG50" s="105"/>
      <c r="AH50" s="105"/>
      <c r="AI50" s="105"/>
      <c r="AJ50" s="105"/>
      <c r="AK50" s="105"/>
    </row>
    <row r="51" spans="1:37" ht="14.25" customHeight="1">
      <c r="A51" s="105"/>
      <c r="B51" s="2322"/>
      <c r="C51" s="2332"/>
      <c r="D51" s="2323"/>
      <c r="E51" s="2336"/>
      <c r="F51" s="2337"/>
      <c r="G51" s="2337"/>
      <c r="H51" s="2337"/>
      <c r="I51" s="2337"/>
      <c r="J51" s="2337"/>
      <c r="K51" s="2337"/>
      <c r="L51" s="2337"/>
      <c r="M51" s="2337"/>
      <c r="N51" s="2337"/>
      <c r="O51" s="2337"/>
      <c r="P51" s="2337"/>
      <c r="Q51" s="2337"/>
      <c r="R51" s="2338"/>
      <c r="S51" s="105"/>
      <c r="T51" s="105"/>
      <c r="U51" s="105"/>
      <c r="V51" s="105"/>
      <c r="W51" s="105"/>
      <c r="X51" s="105"/>
      <c r="Y51" s="105"/>
      <c r="Z51" s="105"/>
      <c r="AA51" s="105"/>
      <c r="AB51" s="105"/>
      <c r="AC51" s="105"/>
      <c r="AD51" s="105"/>
      <c r="AE51" s="105"/>
      <c r="AF51" s="105"/>
      <c r="AG51" s="105"/>
      <c r="AH51" s="105"/>
      <c r="AI51" s="105"/>
      <c r="AJ51" s="105"/>
      <c r="AK51" s="105"/>
    </row>
    <row r="52" spans="1:37" ht="14.25" customHeight="1">
      <c r="A52" s="105"/>
      <c r="B52" s="276"/>
      <c r="C52" s="276"/>
      <c r="D52" s="276"/>
      <c r="E52" s="276"/>
      <c r="F52" s="276"/>
      <c r="G52" s="276"/>
      <c r="H52" s="276"/>
      <c r="I52" s="276"/>
      <c r="J52" s="276"/>
      <c r="K52" s="276"/>
      <c r="L52" s="276"/>
      <c r="M52" s="276"/>
      <c r="N52" s="276"/>
      <c r="O52" s="276"/>
      <c r="P52" s="276"/>
      <c r="Q52" s="276"/>
      <c r="R52" s="276"/>
      <c r="S52" s="105"/>
      <c r="T52" s="105"/>
      <c r="U52" s="105"/>
      <c r="V52" s="105"/>
      <c r="W52" s="105"/>
      <c r="X52" s="105"/>
      <c r="Y52" s="105"/>
      <c r="Z52" s="105"/>
      <c r="AA52" s="105"/>
      <c r="AB52" s="105"/>
      <c r="AC52" s="105"/>
      <c r="AD52" s="105"/>
      <c r="AE52" s="105"/>
      <c r="AF52" s="105"/>
      <c r="AG52" s="105"/>
      <c r="AH52" s="105"/>
      <c r="AI52" s="105"/>
      <c r="AJ52" s="105"/>
      <c r="AK52" s="105"/>
    </row>
    <row r="53" spans="1:37" ht="9" customHeight="1">
      <c r="A53" s="105"/>
      <c r="B53" s="624"/>
      <c r="C53" s="624"/>
      <c r="D53" s="624"/>
      <c r="E53" s="624"/>
      <c r="F53" s="624"/>
      <c r="G53" s="624"/>
      <c r="H53" s="624"/>
      <c r="I53" s="624"/>
      <c r="J53" s="624"/>
      <c r="K53" s="624"/>
      <c r="L53" s="624"/>
      <c r="M53" s="624"/>
      <c r="N53" s="2311" t="s">
        <v>130</v>
      </c>
      <c r="O53" s="2312"/>
      <c r="P53" s="2315" t="s">
        <v>915</v>
      </c>
      <c r="Q53" s="2316"/>
      <c r="R53" s="624"/>
      <c r="S53" s="105"/>
      <c r="T53" s="105"/>
      <c r="U53" s="105"/>
      <c r="V53" s="105"/>
      <c r="W53" s="105"/>
      <c r="X53" s="105"/>
      <c r="Y53" s="105"/>
      <c r="Z53" s="105"/>
      <c r="AA53" s="105"/>
      <c r="AB53" s="105"/>
      <c r="AC53" s="105"/>
      <c r="AD53" s="105"/>
      <c r="AE53" s="105"/>
      <c r="AF53" s="105"/>
      <c r="AG53" s="105"/>
      <c r="AH53" s="105"/>
      <c r="AI53" s="105"/>
      <c r="AJ53" s="105"/>
      <c r="AK53" s="105"/>
    </row>
    <row r="54" spans="1:37" ht="12.75" customHeight="1">
      <c r="A54" s="105"/>
      <c r="B54" s="276"/>
      <c r="C54" s="276"/>
      <c r="D54" s="276"/>
      <c r="E54" s="276"/>
      <c r="F54" s="276"/>
      <c r="G54" s="276"/>
      <c r="H54" s="276"/>
      <c r="I54" s="276"/>
      <c r="J54" s="276"/>
      <c r="K54" s="276"/>
      <c r="L54" s="276"/>
      <c r="M54" s="276"/>
      <c r="N54" s="2313"/>
      <c r="O54" s="2314"/>
      <c r="P54" s="2317"/>
      <c r="Q54" s="2318"/>
      <c r="R54" s="276"/>
      <c r="S54" s="105"/>
      <c r="T54" s="105"/>
      <c r="U54" s="105"/>
      <c r="V54" s="105"/>
      <c r="W54" s="105"/>
      <c r="X54" s="105"/>
      <c r="Y54" s="105"/>
      <c r="Z54" s="105"/>
      <c r="AA54" s="105"/>
      <c r="AB54" s="105"/>
      <c r="AC54" s="105"/>
      <c r="AD54" s="105"/>
      <c r="AE54" s="105"/>
      <c r="AF54" s="105"/>
      <c r="AG54" s="105"/>
      <c r="AH54" s="105"/>
      <c r="AI54" s="105"/>
      <c r="AJ54" s="105"/>
      <c r="AK54" s="105"/>
    </row>
    <row r="55" spans="1:37" ht="20.25" customHeight="1">
      <c r="A55" s="105"/>
      <c r="B55" s="276"/>
      <c r="C55" s="276"/>
      <c r="D55" s="276"/>
      <c r="E55" s="276"/>
      <c r="F55" s="276"/>
      <c r="G55" s="276"/>
      <c r="H55" s="276"/>
      <c r="I55" s="276"/>
      <c r="J55" s="276"/>
      <c r="K55" s="276"/>
      <c r="L55" s="276"/>
      <c r="M55" s="276"/>
      <c r="N55" s="2319"/>
      <c r="O55" s="2319"/>
      <c r="P55" s="2320"/>
      <c r="Q55" s="2321"/>
      <c r="R55" s="276"/>
      <c r="S55" s="105"/>
      <c r="T55" s="105"/>
      <c r="U55" s="105"/>
      <c r="V55" s="105"/>
      <c r="W55" s="105"/>
      <c r="X55" s="105"/>
      <c r="Y55" s="105"/>
      <c r="Z55" s="105"/>
      <c r="AA55" s="105"/>
      <c r="AB55" s="105"/>
      <c r="AC55" s="105"/>
      <c r="AD55" s="105"/>
      <c r="AE55" s="105"/>
      <c r="AF55" s="105"/>
      <c r="AG55" s="105"/>
      <c r="AH55" s="105"/>
      <c r="AI55" s="105"/>
      <c r="AJ55" s="105"/>
      <c r="AK55" s="105"/>
    </row>
    <row r="56" spans="1:37" ht="20.25" customHeight="1">
      <c r="A56" s="105"/>
      <c r="B56" s="276"/>
      <c r="C56" s="276"/>
      <c r="D56" s="276"/>
      <c r="E56" s="276"/>
      <c r="F56" s="276"/>
      <c r="G56" s="276"/>
      <c r="H56" s="276"/>
      <c r="I56" s="276"/>
      <c r="J56" s="276"/>
      <c r="K56" s="276"/>
      <c r="L56" s="276"/>
      <c r="M56" s="276"/>
      <c r="N56" s="2319"/>
      <c r="O56" s="2319"/>
      <c r="P56" s="2322"/>
      <c r="Q56" s="2323"/>
      <c r="R56" s="276"/>
      <c r="S56" s="105"/>
      <c r="T56" s="105"/>
      <c r="U56" s="105"/>
      <c r="V56" s="105"/>
      <c r="W56" s="105"/>
      <c r="X56" s="105"/>
      <c r="Y56" s="105"/>
      <c r="Z56" s="105"/>
      <c r="AA56" s="105"/>
      <c r="AB56" s="105"/>
      <c r="AC56" s="105"/>
      <c r="AD56" s="105"/>
      <c r="AE56" s="105"/>
      <c r="AF56" s="105"/>
      <c r="AG56" s="105"/>
      <c r="AH56" s="105"/>
      <c r="AI56" s="105"/>
      <c r="AJ56" s="105"/>
      <c r="AK56" s="105"/>
    </row>
    <row r="57" spans="1:37" ht="18"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row>
    <row r="58" spans="1:37" ht="15.7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row>
    <row r="59" spans="1:37">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row>
    <row r="60" spans="1:37">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row>
    <row r="61" spans="1:37">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row>
    <row r="62" spans="1:37">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row>
    <row r="63" spans="1:37">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row>
    <row r="64" spans="1:37">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row>
    <row r="65" spans="1:37">
      <c r="A65" s="105"/>
      <c r="S65" s="105"/>
      <c r="T65" s="105"/>
      <c r="U65" s="105"/>
      <c r="V65" s="105"/>
      <c r="W65" s="105"/>
      <c r="X65" s="105"/>
      <c r="Y65" s="105"/>
      <c r="Z65" s="105"/>
      <c r="AA65" s="105"/>
      <c r="AB65" s="105"/>
      <c r="AC65" s="105"/>
      <c r="AD65" s="105"/>
      <c r="AE65" s="105"/>
      <c r="AF65" s="105"/>
      <c r="AG65" s="105"/>
      <c r="AH65" s="105"/>
      <c r="AI65" s="105"/>
      <c r="AJ65" s="105"/>
      <c r="AK65" s="105"/>
    </row>
  </sheetData>
  <mergeCells count="123">
    <mergeCell ref="N53:O54"/>
    <mergeCell ref="P53:Q54"/>
    <mergeCell ref="N55:O56"/>
    <mergeCell ref="P55:Q56"/>
    <mergeCell ref="B10:B21"/>
    <mergeCell ref="B22:B32"/>
    <mergeCell ref="B33:B45"/>
    <mergeCell ref="T3:U4"/>
    <mergeCell ref="T9:T10"/>
    <mergeCell ref="C10:D14"/>
    <mergeCell ref="C15:D16"/>
    <mergeCell ref="C17:D21"/>
    <mergeCell ref="C22:D24"/>
    <mergeCell ref="C25:D28"/>
    <mergeCell ref="C29:D32"/>
    <mergeCell ref="B47:D51"/>
    <mergeCell ref="C45:D45"/>
    <mergeCell ref="E45:P45"/>
    <mergeCell ref="Q45:R45"/>
    <mergeCell ref="E47:R47"/>
    <mergeCell ref="E48:R48"/>
    <mergeCell ref="E49:R49"/>
    <mergeCell ref="E50:R50"/>
    <mergeCell ref="E51:R51"/>
    <mergeCell ref="C36:D36"/>
    <mergeCell ref="E36:P36"/>
    <mergeCell ref="Q36:R36"/>
    <mergeCell ref="C37:D37"/>
    <mergeCell ref="E37:P37"/>
    <mergeCell ref="Q37:R37"/>
    <mergeCell ref="C38:D38"/>
    <mergeCell ref="E38:P38"/>
    <mergeCell ref="Q38:R38"/>
    <mergeCell ref="C44:D44"/>
    <mergeCell ref="E44:P44"/>
    <mergeCell ref="Q44:R44"/>
    <mergeCell ref="C39:D39"/>
    <mergeCell ref="E39:P39"/>
    <mergeCell ref="Q39:R39"/>
    <mergeCell ref="C40:D40"/>
    <mergeCell ref="E40:P40"/>
    <mergeCell ref="Q40:R40"/>
    <mergeCell ref="C41:D41"/>
    <mergeCell ref="E41:P41"/>
    <mergeCell ref="Q41:R41"/>
    <mergeCell ref="C42:D42"/>
    <mergeCell ref="E42:P42"/>
    <mergeCell ref="Q42:R42"/>
    <mergeCell ref="C43:D43"/>
    <mergeCell ref="E43:P43"/>
    <mergeCell ref="Q43:R43"/>
    <mergeCell ref="Q34:R34"/>
    <mergeCell ref="C35:D35"/>
    <mergeCell ref="E35:P35"/>
    <mergeCell ref="Q35:R35"/>
    <mergeCell ref="E28:P28"/>
    <mergeCell ref="Q28:R28"/>
    <mergeCell ref="E29:P29"/>
    <mergeCell ref="Q29:R29"/>
    <mergeCell ref="E30:P30"/>
    <mergeCell ref="Q30:R30"/>
    <mergeCell ref="E31:P31"/>
    <mergeCell ref="Q31:R31"/>
    <mergeCell ref="E32:P32"/>
    <mergeCell ref="Q32:R32"/>
    <mergeCell ref="C33:D33"/>
    <mergeCell ref="E33:P33"/>
    <mergeCell ref="Q33:R33"/>
    <mergeCell ref="C34:D34"/>
    <mergeCell ref="E34:P34"/>
    <mergeCell ref="E23:P23"/>
    <mergeCell ref="Q23:R23"/>
    <mergeCell ref="E24:P24"/>
    <mergeCell ref="Q24:R24"/>
    <mergeCell ref="E25:P25"/>
    <mergeCell ref="Q25:R25"/>
    <mergeCell ref="E26:P26"/>
    <mergeCell ref="Q26:R26"/>
    <mergeCell ref="E27:P27"/>
    <mergeCell ref="Q27:R27"/>
    <mergeCell ref="E18:P18"/>
    <mergeCell ref="Q18:R18"/>
    <mergeCell ref="E19:P19"/>
    <mergeCell ref="Q19:R19"/>
    <mergeCell ref="E20:P20"/>
    <mergeCell ref="Q20:R20"/>
    <mergeCell ref="E21:P21"/>
    <mergeCell ref="Q21:R21"/>
    <mergeCell ref="E22:P22"/>
    <mergeCell ref="Q22:R22"/>
    <mergeCell ref="E13:P13"/>
    <mergeCell ref="Q13:R13"/>
    <mergeCell ref="E14:P14"/>
    <mergeCell ref="Q14:R14"/>
    <mergeCell ref="E15:P15"/>
    <mergeCell ref="Q15:R15"/>
    <mergeCell ref="E16:P16"/>
    <mergeCell ref="Q16:R16"/>
    <mergeCell ref="E17:P17"/>
    <mergeCell ref="Q17:R17"/>
    <mergeCell ref="C9:D9"/>
    <mergeCell ref="E9:P9"/>
    <mergeCell ref="Q9:R9"/>
    <mergeCell ref="E10:P10"/>
    <mergeCell ref="Q10:R10"/>
    <mergeCell ref="E11:P11"/>
    <mergeCell ref="Q11:R11"/>
    <mergeCell ref="E12:P12"/>
    <mergeCell ref="Q12:R12"/>
    <mergeCell ref="B3:H3"/>
    <mergeCell ref="C6:D6"/>
    <mergeCell ref="E6:G6"/>
    <mergeCell ref="M6:Q6"/>
    <mergeCell ref="C7:D7"/>
    <mergeCell ref="E7:P7"/>
    <mergeCell ref="C8:D8"/>
    <mergeCell ref="E8:I8"/>
    <mergeCell ref="K8:N8"/>
    <mergeCell ref="O8:R8"/>
    <mergeCell ref="K2:L4"/>
    <mergeCell ref="M2:N4"/>
    <mergeCell ref="O2:P4"/>
    <mergeCell ref="Q2:R4"/>
  </mergeCells>
  <phoneticPr fontId="3" type="Hiragana"/>
  <dataValidations count="1">
    <dataValidation type="list" allowBlank="1" showInputMessage="1" showErrorMessage="1" sqref="Q10:R45">
      <formula1>$U$14:$U$16</formula1>
    </dataValidation>
  </dataValidations>
  <hyperlinks>
    <hyperlink ref="T3:U4" location="データ!A1" display="データ入力画面へ"/>
  </hyperlinks>
  <pageMargins left="0.7" right="0.1094488188976378" top="0.35629921259842523" bottom="0.15944881889763782"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チェック 2">
              <controlPr defaultSize="0" autoPict="0">
                <anchor moveWithCells="1">
                  <from>
                    <xdr:col>20</xdr:col>
                    <xdr:colOff>114300</xdr:colOff>
                    <xdr:row>9</xdr:row>
                    <xdr:rowOff>0</xdr:rowOff>
                  </from>
                  <to>
                    <xdr:col>20</xdr:col>
                    <xdr:colOff>419100</xdr:colOff>
                    <xdr:row>9</xdr:row>
                    <xdr:rowOff>209550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0"/>
  <sheetViews>
    <sheetView showZeros="0" topLeftCell="A28" workbookViewId="0">
      <selection activeCell="N7" sqref="N7:S7"/>
    </sheetView>
  </sheetViews>
  <sheetFormatPr defaultRowHeight="18.75"/>
  <cols>
    <col min="1" max="1" width="31.875" style="104" customWidth="1"/>
    <col min="2" max="2" width="1.125" style="104" customWidth="1"/>
    <col min="3" max="3" width="2.125" style="637" customWidth="1"/>
    <col min="4" max="5" width="3.625" style="637" customWidth="1"/>
    <col min="6" max="6" width="5.625" style="637" customWidth="1"/>
    <col min="7" max="19" width="5.125" style="637" customWidth="1"/>
    <col min="20" max="20" width="1.625" style="637" customWidth="1"/>
    <col min="21" max="21" width="1.5" style="104" customWidth="1"/>
    <col min="22" max="38" width="2.625" style="104" customWidth="1"/>
    <col min="39" max="39" width="24.25" style="104" customWidth="1"/>
    <col min="40" max="69" width="2.625" style="104" customWidth="1"/>
    <col min="70" max="70" width="9" style="104" customWidth="1"/>
    <col min="71" max="16384" width="9" style="104"/>
  </cols>
  <sheetData>
    <row r="1" spans="1:39" ht="15.75" customHeight="1">
      <c r="A1" s="105"/>
      <c r="B1" s="105"/>
      <c r="C1" s="638"/>
      <c r="D1" s="638"/>
      <c r="E1" s="638"/>
      <c r="F1" s="638"/>
      <c r="G1" s="638"/>
      <c r="H1" s="638"/>
      <c r="I1" s="638"/>
      <c r="J1" s="638"/>
      <c r="K1" s="638"/>
      <c r="L1" s="638"/>
      <c r="M1" s="638"/>
      <c r="N1" s="638"/>
      <c r="O1" s="638"/>
      <c r="P1" s="638"/>
      <c r="Q1" s="638"/>
      <c r="R1" s="638"/>
      <c r="S1" s="638"/>
      <c r="T1" s="638"/>
      <c r="U1" s="105"/>
      <c r="V1" s="105"/>
      <c r="W1" s="105"/>
      <c r="X1" s="105"/>
      <c r="Y1" s="105"/>
      <c r="Z1" s="105"/>
      <c r="AA1" s="105"/>
      <c r="AB1" s="105"/>
      <c r="AC1" s="105"/>
      <c r="AD1" s="105"/>
      <c r="AE1" s="105"/>
      <c r="AF1" s="105"/>
      <c r="AG1" s="105"/>
      <c r="AH1" s="105"/>
      <c r="AI1" s="105"/>
      <c r="AJ1" s="105"/>
      <c r="AK1" s="105"/>
      <c r="AL1" s="105"/>
      <c r="AM1" s="105"/>
    </row>
    <row r="2" spans="1:39" ht="7.5" customHeight="1">
      <c r="A2" s="105"/>
      <c r="B2" s="106"/>
      <c r="C2" s="639"/>
      <c r="D2" s="639"/>
      <c r="E2" s="639"/>
      <c r="F2" s="639"/>
      <c r="G2" s="639"/>
      <c r="H2" s="639"/>
      <c r="I2" s="639"/>
      <c r="J2" s="639"/>
      <c r="K2" s="639"/>
      <c r="L2" s="639"/>
      <c r="M2" s="639"/>
      <c r="N2" s="639"/>
      <c r="O2" s="639"/>
      <c r="P2" s="639"/>
      <c r="Q2" s="639"/>
      <c r="R2" s="639"/>
      <c r="S2" s="639"/>
      <c r="T2" s="639"/>
      <c r="U2" s="143"/>
      <c r="V2" s="105"/>
      <c r="W2" s="105"/>
      <c r="X2" s="105"/>
      <c r="Y2" s="105"/>
      <c r="Z2" s="105"/>
      <c r="AA2" s="105"/>
      <c r="AB2" s="105"/>
      <c r="AC2" s="105"/>
      <c r="AD2" s="105"/>
      <c r="AE2" s="105"/>
      <c r="AF2" s="105"/>
      <c r="AG2" s="105"/>
      <c r="AH2" s="105"/>
      <c r="AI2" s="105"/>
      <c r="AJ2" s="105"/>
      <c r="AK2" s="105"/>
      <c r="AL2" s="105"/>
      <c r="AM2" s="105"/>
    </row>
    <row r="3" spans="1:39" ht="15.75" customHeight="1">
      <c r="A3" s="105"/>
      <c r="B3" s="107"/>
      <c r="C3" s="2339" t="s">
        <v>394</v>
      </c>
      <c r="D3" s="2339"/>
      <c r="E3" s="2339"/>
      <c r="F3" s="2339"/>
      <c r="G3" s="129"/>
      <c r="H3" s="129"/>
      <c r="I3" s="129"/>
      <c r="J3" s="129"/>
      <c r="K3" s="129"/>
      <c r="L3" s="2340" t="s">
        <v>256</v>
      </c>
      <c r="M3" s="1311"/>
      <c r="N3" s="2340" t="s">
        <v>403</v>
      </c>
      <c r="O3" s="1311"/>
      <c r="P3" s="1311" t="s">
        <v>908</v>
      </c>
      <c r="Q3" s="1311"/>
      <c r="R3" s="1311" t="s">
        <v>410</v>
      </c>
      <c r="S3" s="1311"/>
      <c r="T3" s="129"/>
      <c r="U3" s="144"/>
      <c r="V3" s="105"/>
      <c r="W3" s="105"/>
      <c r="X3" s="105"/>
      <c r="Y3" s="105"/>
      <c r="Z3" s="105"/>
      <c r="AA3" s="105"/>
      <c r="AB3" s="105"/>
      <c r="AC3" s="105"/>
      <c r="AD3" s="105"/>
      <c r="AE3" s="105"/>
      <c r="AF3" s="105"/>
      <c r="AG3" s="105"/>
      <c r="AH3" s="105"/>
      <c r="AI3" s="105"/>
      <c r="AJ3" s="105"/>
      <c r="AK3" s="105"/>
      <c r="AL3" s="105"/>
      <c r="AM3" s="105"/>
    </row>
    <row r="4" spans="1:39" ht="45.75" customHeight="1">
      <c r="A4" s="105"/>
      <c r="B4" s="107"/>
      <c r="C4" s="624"/>
      <c r="D4" s="624"/>
      <c r="E4" s="624"/>
      <c r="F4" s="624"/>
      <c r="G4" s="206"/>
      <c r="H4" s="206"/>
      <c r="I4" s="206"/>
      <c r="J4" s="206"/>
      <c r="K4" s="206"/>
      <c r="L4" s="1311"/>
      <c r="M4" s="1311"/>
      <c r="N4" s="1311"/>
      <c r="O4" s="1311"/>
      <c r="P4" s="1311"/>
      <c r="Q4" s="1311"/>
      <c r="R4" s="1311"/>
      <c r="S4" s="1311"/>
      <c r="T4" s="206"/>
      <c r="U4" s="144"/>
      <c r="V4" s="105"/>
      <c r="W4" s="105"/>
      <c r="X4" s="105"/>
      <c r="Y4" s="105"/>
      <c r="Z4" s="105"/>
      <c r="AA4" s="105"/>
      <c r="AB4" s="105"/>
      <c r="AC4" s="105"/>
      <c r="AD4" s="105"/>
      <c r="AE4" s="105"/>
      <c r="AF4" s="105"/>
      <c r="AG4" s="105"/>
      <c r="AH4" s="105"/>
      <c r="AI4" s="105"/>
      <c r="AJ4" s="105"/>
      <c r="AK4" s="105"/>
      <c r="AL4" s="105"/>
      <c r="AM4" s="105"/>
    </row>
    <row r="5" spans="1:39" ht="6" customHeight="1">
      <c r="A5" s="105"/>
      <c r="B5" s="107"/>
      <c r="C5" s="624"/>
      <c r="D5" s="624"/>
      <c r="E5" s="624"/>
      <c r="F5" s="624"/>
      <c r="G5" s="206"/>
      <c r="H5" s="206"/>
      <c r="I5" s="206"/>
      <c r="J5" s="206"/>
      <c r="K5" s="206"/>
      <c r="L5" s="206"/>
      <c r="M5" s="206"/>
      <c r="N5" s="206"/>
      <c r="O5" s="206"/>
      <c r="P5" s="206"/>
      <c r="Q5" s="206"/>
      <c r="R5" s="206"/>
      <c r="S5" s="206"/>
      <c r="T5" s="206"/>
      <c r="U5" s="144"/>
      <c r="V5" s="105"/>
      <c r="W5" s="105"/>
      <c r="X5" s="105"/>
      <c r="Y5" s="105"/>
      <c r="Z5" s="105"/>
      <c r="AA5" s="105"/>
      <c r="AB5" s="105"/>
      <c r="AC5" s="105"/>
      <c r="AD5" s="105"/>
      <c r="AE5" s="105"/>
      <c r="AF5" s="105"/>
      <c r="AG5" s="105"/>
      <c r="AH5" s="105"/>
      <c r="AI5" s="105"/>
      <c r="AJ5" s="105"/>
      <c r="AK5" s="105"/>
      <c r="AL5" s="105"/>
      <c r="AM5" s="105"/>
    </row>
    <row r="6" spans="1:39" ht="21.75" customHeight="1">
      <c r="A6" s="105"/>
      <c r="B6" s="107"/>
      <c r="C6" s="1202" t="s">
        <v>395</v>
      </c>
      <c r="D6" s="1202"/>
      <c r="E6" s="1202"/>
      <c r="F6" s="1202"/>
      <c r="G6" s="1202"/>
      <c r="H6" s="1202"/>
      <c r="I6" s="1202"/>
      <c r="J6" s="1202"/>
      <c r="K6" s="1202"/>
      <c r="L6" s="1202"/>
      <c r="M6" s="1202"/>
      <c r="N6" s="1202"/>
      <c r="O6" s="1202"/>
      <c r="P6" s="1202"/>
      <c r="Q6" s="1202"/>
      <c r="R6" s="1202"/>
      <c r="S6" s="1202"/>
      <c r="T6" s="1202"/>
      <c r="U6" s="144"/>
      <c r="V6" s="105"/>
      <c r="W6" s="105"/>
      <c r="X6" s="105"/>
      <c r="Y6" s="105"/>
      <c r="Z6" s="105"/>
      <c r="AA6" s="105"/>
      <c r="AB6" s="105"/>
      <c r="AC6" s="105"/>
      <c r="AD6" s="105"/>
      <c r="AE6" s="105"/>
      <c r="AF6" s="105"/>
      <c r="AG6" s="105"/>
      <c r="AH6" s="105"/>
      <c r="AI6" s="105"/>
      <c r="AJ6" s="105"/>
      <c r="AK6" s="105"/>
      <c r="AL6" s="105"/>
      <c r="AM6" s="105"/>
    </row>
    <row r="7" spans="1:39" ht="27" customHeight="1">
      <c r="A7" s="105"/>
      <c r="B7" s="107"/>
      <c r="C7" s="129"/>
      <c r="D7" s="1311" t="s">
        <v>397</v>
      </c>
      <c r="E7" s="1311"/>
      <c r="F7" s="1311"/>
      <c r="G7" s="645"/>
      <c r="H7" s="311"/>
      <c r="I7" s="311"/>
      <c r="J7" s="320"/>
      <c r="K7" s="2341" t="s">
        <v>408</v>
      </c>
      <c r="L7" s="1422"/>
      <c r="M7" s="1423"/>
      <c r="N7" s="1215"/>
      <c r="O7" s="1216"/>
      <c r="P7" s="1216"/>
      <c r="Q7" s="1216"/>
      <c r="R7" s="1216"/>
      <c r="S7" s="1217"/>
      <c r="T7" s="129"/>
      <c r="U7" s="144"/>
      <c r="V7" s="105"/>
      <c r="W7" s="105"/>
      <c r="X7" s="2342" t="s">
        <v>423</v>
      </c>
      <c r="Y7" s="2343"/>
      <c r="Z7" s="2343"/>
      <c r="AA7" s="2343"/>
      <c r="AB7" s="2343"/>
      <c r="AC7" s="2343"/>
      <c r="AD7" s="2344"/>
      <c r="AE7" s="280"/>
      <c r="AF7" s="105"/>
      <c r="AG7" s="105"/>
      <c r="AH7" s="105"/>
      <c r="AI7" s="105"/>
      <c r="AJ7" s="105"/>
      <c r="AK7" s="105"/>
      <c r="AL7" s="105"/>
      <c r="AM7" s="105"/>
    </row>
    <row r="8" spans="1:39" ht="27" customHeight="1">
      <c r="A8" s="105"/>
      <c r="B8" s="107"/>
      <c r="C8" s="129"/>
      <c r="D8" s="1504" t="s">
        <v>77</v>
      </c>
      <c r="E8" s="1307"/>
      <c r="F8" s="1505"/>
      <c r="G8" s="267"/>
      <c r="H8" s="639"/>
      <c r="I8" s="639"/>
      <c r="J8" s="267"/>
      <c r="K8" s="267"/>
      <c r="L8" s="267"/>
      <c r="M8" s="639"/>
      <c r="N8" s="639"/>
      <c r="O8" s="639"/>
      <c r="P8" s="639"/>
      <c r="Q8" s="639"/>
      <c r="R8" s="639"/>
      <c r="S8" s="648"/>
      <c r="T8" s="129"/>
      <c r="U8" s="144"/>
      <c r="V8" s="105"/>
      <c r="W8" s="105"/>
      <c r="X8" s="105"/>
      <c r="Y8" s="105"/>
      <c r="Z8" s="105"/>
      <c r="AA8" s="105"/>
      <c r="AB8" s="105"/>
      <c r="AC8" s="105"/>
      <c r="AD8" s="105"/>
      <c r="AE8" s="105"/>
      <c r="AF8" s="105"/>
      <c r="AG8" s="105"/>
      <c r="AH8" s="105"/>
      <c r="AI8" s="105"/>
      <c r="AJ8" s="105"/>
      <c r="AK8" s="105"/>
      <c r="AL8" s="105"/>
      <c r="AM8" s="105"/>
    </row>
    <row r="9" spans="1:39" ht="27" customHeight="1">
      <c r="A9" s="105"/>
      <c r="B9" s="107"/>
      <c r="C9" s="129"/>
      <c r="D9" s="2356"/>
      <c r="E9" s="1496"/>
      <c r="F9" s="1497"/>
      <c r="G9" s="309"/>
      <c r="H9" s="646" t="s">
        <v>402</v>
      </c>
      <c r="I9" s="2345"/>
      <c r="J9" s="2345"/>
      <c r="K9" s="2345"/>
      <c r="L9" s="2345"/>
      <c r="M9" s="2345"/>
      <c r="N9" s="2345"/>
      <c r="O9" s="2345"/>
      <c r="P9" s="2345"/>
      <c r="Q9" s="2345"/>
      <c r="R9" s="2345"/>
      <c r="S9" s="649" t="s">
        <v>10</v>
      </c>
      <c r="T9" s="129"/>
      <c r="U9" s="144"/>
      <c r="V9" s="105"/>
      <c r="W9" s="105"/>
      <c r="X9" s="2268" t="s">
        <v>934</v>
      </c>
      <c r="Y9" s="2268"/>
      <c r="Z9" s="2268"/>
      <c r="AA9" s="2268"/>
      <c r="AB9" s="2268"/>
      <c r="AC9" s="2268"/>
      <c r="AD9" s="2268"/>
      <c r="AE9" s="2268"/>
      <c r="AF9" s="2268"/>
      <c r="AG9" s="2268"/>
      <c r="AH9" s="2268"/>
      <c r="AI9" s="620"/>
      <c r="AJ9" s="105"/>
      <c r="AK9" s="105"/>
      <c r="AL9" s="105"/>
      <c r="AM9" s="105"/>
    </row>
    <row r="10" spans="1:39" ht="27" customHeight="1">
      <c r="A10" s="105"/>
      <c r="B10" s="107"/>
      <c r="C10" s="640"/>
      <c r="D10" s="2346" t="s">
        <v>398</v>
      </c>
      <c r="E10" s="2346"/>
      <c r="F10" s="2346"/>
      <c r="G10" s="2347">
        <f>データ!D6</f>
        <v>0</v>
      </c>
      <c r="H10" s="2347"/>
      <c r="I10" s="2347"/>
      <c r="J10" s="2347"/>
      <c r="K10" s="2347"/>
      <c r="L10" s="2347"/>
      <c r="M10" s="2347"/>
      <c r="N10" s="2347"/>
      <c r="O10" s="2347"/>
      <c r="P10" s="2347"/>
      <c r="Q10" s="2347"/>
      <c r="R10" s="2347"/>
      <c r="S10" s="2347"/>
      <c r="T10" s="643"/>
      <c r="U10" s="144"/>
      <c r="V10" s="105"/>
      <c r="W10" s="105"/>
      <c r="X10" s="2268"/>
      <c r="Y10" s="2268"/>
      <c r="Z10" s="2268"/>
      <c r="AA10" s="2268"/>
      <c r="AB10" s="2268"/>
      <c r="AC10" s="2268"/>
      <c r="AD10" s="2268"/>
      <c r="AE10" s="2268"/>
      <c r="AF10" s="2268"/>
      <c r="AG10" s="2268"/>
      <c r="AH10" s="2268"/>
      <c r="AI10" s="620"/>
      <c r="AJ10" s="105"/>
      <c r="AK10" s="105"/>
      <c r="AL10" s="105"/>
      <c r="AM10" s="105"/>
    </row>
    <row r="11" spans="1:39" ht="18" customHeight="1">
      <c r="A11" s="105"/>
      <c r="B11" s="107"/>
      <c r="C11" s="129"/>
      <c r="D11" s="2179"/>
      <c r="E11" s="2180"/>
      <c r="F11" s="2180"/>
      <c r="G11" s="2180"/>
      <c r="H11" s="2180"/>
      <c r="I11" s="2180"/>
      <c r="J11" s="2180"/>
      <c r="K11" s="2180"/>
      <c r="L11" s="2180"/>
      <c r="M11" s="2180"/>
      <c r="N11" s="2180"/>
      <c r="O11" s="2180"/>
      <c r="P11" s="2180"/>
      <c r="Q11" s="2180"/>
      <c r="R11" s="2180"/>
      <c r="S11" s="2348"/>
      <c r="T11" s="129"/>
      <c r="U11" s="144"/>
      <c r="V11" s="105"/>
      <c r="W11" s="105"/>
      <c r="X11" s="105"/>
      <c r="Y11" s="105"/>
      <c r="Z11" s="105"/>
      <c r="AA11" s="105"/>
      <c r="AB11" s="105"/>
      <c r="AC11" s="105"/>
      <c r="AD11" s="105"/>
      <c r="AE11" s="105"/>
      <c r="AF11" s="105"/>
      <c r="AG11" s="105"/>
      <c r="AH11" s="105"/>
      <c r="AI11" s="105"/>
      <c r="AJ11" s="105"/>
      <c r="AK11" s="105"/>
      <c r="AL11" s="105"/>
      <c r="AM11" s="105"/>
    </row>
    <row r="12" spans="1:39" ht="18" customHeight="1">
      <c r="A12" s="105"/>
      <c r="B12" s="107"/>
      <c r="C12" s="129"/>
      <c r="D12" s="2349"/>
      <c r="E12" s="2011"/>
      <c r="F12" s="2011"/>
      <c r="G12" s="2011"/>
      <c r="H12" s="2011"/>
      <c r="I12" s="2011"/>
      <c r="J12" s="2011"/>
      <c r="K12" s="2011"/>
      <c r="L12" s="2011"/>
      <c r="M12" s="2011"/>
      <c r="N12" s="2011"/>
      <c r="O12" s="2011"/>
      <c r="P12" s="2011"/>
      <c r="Q12" s="2011"/>
      <c r="R12" s="2011"/>
      <c r="S12" s="2350"/>
      <c r="T12" s="129"/>
      <c r="U12" s="144"/>
      <c r="V12" s="105"/>
      <c r="W12" s="105"/>
      <c r="X12" s="105"/>
      <c r="Y12" s="105"/>
      <c r="Z12" s="105"/>
      <c r="AA12" s="105"/>
      <c r="AB12" s="105"/>
      <c r="AC12" s="105"/>
      <c r="AD12" s="105"/>
      <c r="AE12" s="105"/>
      <c r="AF12" s="105"/>
      <c r="AG12" s="105"/>
      <c r="AH12" s="105"/>
      <c r="AI12" s="105"/>
      <c r="AJ12" s="105"/>
      <c r="AK12" s="105"/>
      <c r="AL12" s="105"/>
      <c r="AM12" s="105"/>
    </row>
    <row r="13" spans="1:39" ht="18" customHeight="1">
      <c r="A13" s="105"/>
      <c r="B13" s="107"/>
      <c r="C13" s="129"/>
      <c r="D13" s="2349"/>
      <c r="E13" s="2011"/>
      <c r="F13" s="2011"/>
      <c r="G13" s="2011"/>
      <c r="H13" s="2011"/>
      <c r="I13" s="2011"/>
      <c r="J13" s="2011"/>
      <c r="K13" s="2011"/>
      <c r="L13" s="2011"/>
      <c r="M13" s="2011"/>
      <c r="N13" s="2011"/>
      <c r="O13" s="2011"/>
      <c r="P13" s="2011"/>
      <c r="Q13" s="2011"/>
      <c r="R13" s="2011"/>
      <c r="S13" s="2350"/>
      <c r="T13" s="129"/>
      <c r="U13" s="144"/>
      <c r="V13" s="105"/>
      <c r="W13" s="105"/>
      <c r="X13" s="105"/>
      <c r="Y13" s="105"/>
      <c r="Z13" s="105"/>
      <c r="AA13" s="105"/>
      <c r="AB13" s="105"/>
      <c r="AC13" s="105"/>
      <c r="AD13" s="105"/>
      <c r="AE13" s="105"/>
      <c r="AF13" s="105"/>
      <c r="AG13" s="105"/>
      <c r="AH13" s="105"/>
      <c r="AI13" s="105"/>
      <c r="AJ13" s="105"/>
      <c r="AK13" s="105"/>
      <c r="AL13" s="105"/>
      <c r="AM13" s="105"/>
    </row>
    <row r="14" spans="1:39" ht="18" customHeight="1">
      <c r="A14" s="105"/>
      <c r="B14" s="107"/>
      <c r="C14" s="129"/>
      <c r="D14" s="641"/>
      <c r="E14" s="505"/>
      <c r="F14" s="505"/>
      <c r="G14" s="505"/>
      <c r="H14" s="505"/>
      <c r="I14" s="505"/>
      <c r="J14" s="505"/>
      <c r="K14" s="505"/>
      <c r="L14" s="505"/>
      <c r="M14" s="505"/>
      <c r="N14" s="505"/>
      <c r="O14" s="505"/>
      <c r="P14" s="505"/>
      <c r="Q14" s="505"/>
      <c r="R14" s="505"/>
      <c r="S14" s="650"/>
      <c r="T14" s="129"/>
      <c r="U14" s="144"/>
      <c r="V14" s="105"/>
      <c r="W14" s="105"/>
      <c r="X14" s="105"/>
      <c r="Y14" s="105"/>
      <c r="Z14" s="105"/>
      <c r="AA14" s="105"/>
      <c r="AB14" s="105"/>
      <c r="AC14" s="105"/>
      <c r="AD14" s="105"/>
      <c r="AE14" s="105"/>
      <c r="AF14" s="105"/>
      <c r="AG14" s="105"/>
      <c r="AH14" s="105"/>
      <c r="AI14" s="105"/>
      <c r="AJ14" s="105"/>
      <c r="AK14" s="105"/>
      <c r="AL14" s="105"/>
      <c r="AM14" s="105"/>
    </row>
    <row r="15" spans="1:39" ht="18" customHeight="1">
      <c r="A15" s="105"/>
      <c r="B15" s="107"/>
      <c r="C15" s="129"/>
      <c r="D15" s="641"/>
      <c r="E15" s="505"/>
      <c r="F15" s="505"/>
      <c r="G15" s="505"/>
      <c r="H15" s="505"/>
      <c r="I15" s="505"/>
      <c r="J15" s="505"/>
      <c r="K15" s="505"/>
      <c r="L15" s="505"/>
      <c r="M15" s="505"/>
      <c r="N15" s="505"/>
      <c r="O15" s="505"/>
      <c r="P15" s="505"/>
      <c r="Q15" s="505"/>
      <c r="R15" s="505"/>
      <c r="S15" s="650"/>
      <c r="T15" s="129"/>
      <c r="U15" s="144"/>
      <c r="V15" s="105"/>
      <c r="W15" s="105"/>
      <c r="X15" s="105"/>
      <c r="Y15" s="105"/>
      <c r="Z15" s="105"/>
      <c r="AA15" s="105"/>
      <c r="AB15" s="105"/>
      <c r="AC15" s="105"/>
      <c r="AD15" s="105"/>
      <c r="AE15" s="105"/>
      <c r="AF15" s="105"/>
      <c r="AG15" s="105"/>
      <c r="AH15" s="105"/>
      <c r="AI15" s="105"/>
      <c r="AJ15" s="105"/>
      <c r="AK15" s="105"/>
      <c r="AL15" s="105"/>
      <c r="AM15" s="105"/>
    </row>
    <row r="16" spans="1:39" ht="18" customHeight="1">
      <c r="A16" s="105"/>
      <c r="B16" s="107"/>
      <c r="C16" s="129"/>
      <c r="D16" s="2349"/>
      <c r="E16" s="2011"/>
      <c r="F16" s="2011"/>
      <c r="G16" s="2011"/>
      <c r="H16" s="2011"/>
      <c r="I16" s="2011"/>
      <c r="J16" s="2011"/>
      <c r="K16" s="2011"/>
      <c r="L16" s="2011"/>
      <c r="M16" s="2011"/>
      <c r="N16" s="2011"/>
      <c r="O16" s="2011"/>
      <c r="P16" s="2011"/>
      <c r="Q16" s="2011"/>
      <c r="R16" s="2011"/>
      <c r="S16" s="2350"/>
      <c r="T16" s="129"/>
      <c r="U16" s="144"/>
      <c r="V16" s="105"/>
      <c r="W16" s="105"/>
      <c r="X16" s="105"/>
      <c r="Y16" s="105"/>
      <c r="Z16" s="105"/>
      <c r="AA16" s="105"/>
      <c r="AB16" s="105"/>
      <c r="AC16" s="105"/>
      <c r="AD16" s="105"/>
      <c r="AE16" s="105"/>
      <c r="AF16" s="105"/>
      <c r="AG16" s="105"/>
      <c r="AH16" s="105"/>
      <c r="AI16" s="105"/>
      <c r="AJ16" s="105"/>
      <c r="AK16" s="105"/>
      <c r="AL16" s="105"/>
      <c r="AM16" s="105"/>
    </row>
    <row r="17" spans="1:39" ht="18" customHeight="1">
      <c r="A17" s="105"/>
      <c r="B17" s="107"/>
      <c r="C17" s="129"/>
      <c r="D17" s="2349"/>
      <c r="E17" s="2011"/>
      <c r="F17" s="2011"/>
      <c r="G17" s="2011"/>
      <c r="H17" s="2011"/>
      <c r="I17" s="2011"/>
      <c r="J17" s="2011"/>
      <c r="K17" s="2011"/>
      <c r="L17" s="2011"/>
      <c r="M17" s="2011"/>
      <c r="N17" s="2011"/>
      <c r="O17" s="2011"/>
      <c r="P17" s="2011"/>
      <c r="Q17" s="2011"/>
      <c r="R17" s="2011"/>
      <c r="S17" s="2350"/>
      <c r="T17" s="129"/>
      <c r="U17" s="144"/>
      <c r="V17" s="105"/>
      <c r="W17" s="105"/>
      <c r="X17" s="105"/>
      <c r="Y17" s="105"/>
      <c r="Z17" s="105"/>
      <c r="AA17" s="105"/>
      <c r="AB17" s="105"/>
      <c r="AC17" s="105"/>
      <c r="AD17" s="105"/>
      <c r="AE17" s="105"/>
      <c r="AF17" s="105"/>
      <c r="AG17" s="105"/>
      <c r="AH17" s="105"/>
      <c r="AI17" s="105"/>
      <c r="AJ17" s="105"/>
      <c r="AK17" s="105"/>
      <c r="AL17" s="105"/>
      <c r="AM17" s="105"/>
    </row>
    <row r="18" spans="1:39" ht="18" customHeight="1">
      <c r="A18" s="105"/>
      <c r="B18" s="107"/>
      <c r="C18" s="129"/>
      <c r="D18" s="2349"/>
      <c r="E18" s="2011"/>
      <c r="F18" s="2011"/>
      <c r="G18" s="2011"/>
      <c r="H18" s="2011"/>
      <c r="I18" s="2011"/>
      <c r="J18" s="2011"/>
      <c r="K18" s="2011"/>
      <c r="L18" s="2011"/>
      <c r="M18" s="2011"/>
      <c r="N18" s="2011"/>
      <c r="O18" s="2011"/>
      <c r="P18" s="2011"/>
      <c r="Q18" s="2011"/>
      <c r="R18" s="2011"/>
      <c r="S18" s="2350"/>
      <c r="T18" s="129"/>
      <c r="U18" s="144"/>
      <c r="V18" s="105"/>
      <c r="W18" s="105"/>
      <c r="X18" s="105"/>
      <c r="Y18" s="105"/>
      <c r="Z18" s="105"/>
      <c r="AA18" s="105"/>
      <c r="AB18" s="105"/>
      <c r="AC18" s="105"/>
      <c r="AD18" s="105"/>
      <c r="AE18" s="105"/>
      <c r="AF18" s="105"/>
      <c r="AG18" s="105"/>
      <c r="AH18" s="105"/>
      <c r="AI18" s="105"/>
      <c r="AJ18" s="105"/>
      <c r="AK18" s="105"/>
      <c r="AL18" s="105"/>
      <c r="AM18" s="105"/>
    </row>
    <row r="19" spans="1:39" ht="18" customHeight="1">
      <c r="A19" s="105"/>
      <c r="B19" s="107"/>
      <c r="C19" s="129"/>
      <c r="D19" s="2349"/>
      <c r="E19" s="2011"/>
      <c r="F19" s="2011"/>
      <c r="G19" s="2011"/>
      <c r="H19" s="2011"/>
      <c r="I19" s="2011"/>
      <c r="J19" s="2011"/>
      <c r="K19" s="2011"/>
      <c r="L19" s="2011"/>
      <c r="M19" s="2011"/>
      <c r="N19" s="2011"/>
      <c r="O19" s="2011"/>
      <c r="P19" s="2011"/>
      <c r="Q19" s="2011"/>
      <c r="R19" s="2011"/>
      <c r="S19" s="2350"/>
      <c r="T19" s="129"/>
      <c r="U19" s="144"/>
      <c r="V19" s="105"/>
      <c r="W19" s="105"/>
      <c r="X19" s="105"/>
      <c r="Y19" s="105"/>
      <c r="Z19" s="105"/>
      <c r="AA19" s="105"/>
      <c r="AB19" s="105"/>
      <c r="AC19" s="105"/>
      <c r="AD19" s="105"/>
      <c r="AE19" s="105"/>
      <c r="AF19" s="105"/>
      <c r="AG19" s="105"/>
      <c r="AH19" s="105"/>
      <c r="AI19" s="105"/>
      <c r="AJ19" s="105"/>
      <c r="AK19" s="105"/>
      <c r="AL19" s="105"/>
      <c r="AM19" s="105"/>
    </row>
    <row r="20" spans="1:39" ht="18" customHeight="1">
      <c r="A20" s="105"/>
      <c r="B20" s="107"/>
      <c r="C20" s="129"/>
      <c r="D20" s="641"/>
      <c r="E20" s="505"/>
      <c r="F20" s="505"/>
      <c r="G20" s="505"/>
      <c r="H20" s="505"/>
      <c r="I20" s="505"/>
      <c r="J20" s="505"/>
      <c r="K20" s="505"/>
      <c r="L20" s="505"/>
      <c r="M20" s="505"/>
      <c r="N20" s="505"/>
      <c r="O20" s="505"/>
      <c r="P20" s="505"/>
      <c r="Q20" s="505"/>
      <c r="R20" s="505"/>
      <c r="S20" s="650"/>
      <c r="T20" s="129"/>
      <c r="U20" s="144"/>
      <c r="V20" s="105"/>
      <c r="W20" s="105"/>
      <c r="X20" s="105"/>
      <c r="Y20" s="105"/>
      <c r="Z20" s="105"/>
      <c r="AA20" s="105"/>
      <c r="AB20" s="105"/>
      <c r="AC20" s="105"/>
      <c r="AD20" s="105"/>
      <c r="AE20" s="105"/>
      <c r="AF20" s="105"/>
      <c r="AG20" s="105"/>
      <c r="AH20" s="105"/>
      <c r="AI20" s="105"/>
      <c r="AJ20" s="105"/>
      <c r="AK20" s="105"/>
      <c r="AL20" s="105"/>
      <c r="AM20" s="105"/>
    </row>
    <row r="21" spans="1:39" ht="18" customHeight="1">
      <c r="A21" s="105"/>
      <c r="B21" s="107"/>
      <c r="C21" s="206"/>
      <c r="D21" s="641"/>
      <c r="E21" s="507"/>
      <c r="F21" s="507"/>
      <c r="G21" s="507"/>
      <c r="H21" s="507"/>
      <c r="I21" s="507"/>
      <c r="J21" s="507"/>
      <c r="K21" s="507"/>
      <c r="L21" s="507"/>
      <c r="M21" s="507"/>
      <c r="N21" s="507"/>
      <c r="O21" s="507"/>
      <c r="P21" s="507"/>
      <c r="Q21" s="507"/>
      <c r="R21" s="507"/>
      <c r="S21" s="650"/>
      <c r="T21" s="206"/>
      <c r="U21" s="144"/>
      <c r="V21" s="105"/>
      <c r="W21" s="105"/>
      <c r="X21" s="105"/>
      <c r="Y21" s="105"/>
      <c r="Z21" s="105"/>
      <c r="AA21" s="105"/>
      <c r="AB21" s="105"/>
      <c r="AC21" s="105"/>
      <c r="AD21" s="105"/>
      <c r="AE21" s="105"/>
      <c r="AF21" s="105"/>
      <c r="AG21" s="105"/>
      <c r="AH21" s="105"/>
      <c r="AI21" s="105"/>
      <c r="AJ21" s="105"/>
      <c r="AK21" s="105"/>
      <c r="AL21" s="105"/>
      <c r="AM21" s="105"/>
    </row>
    <row r="22" spans="1:39" ht="18" customHeight="1">
      <c r="A22" s="105"/>
      <c r="B22" s="107"/>
      <c r="C22" s="129"/>
      <c r="D22" s="2349"/>
      <c r="E22" s="2011"/>
      <c r="F22" s="2011"/>
      <c r="G22" s="2011"/>
      <c r="H22" s="2011"/>
      <c r="I22" s="2011"/>
      <c r="J22" s="2011"/>
      <c r="K22" s="2011"/>
      <c r="L22" s="2011"/>
      <c r="M22" s="2011"/>
      <c r="N22" s="2011"/>
      <c r="O22" s="2011"/>
      <c r="P22" s="2011"/>
      <c r="Q22" s="2011"/>
      <c r="R22" s="2011"/>
      <c r="S22" s="2350"/>
      <c r="T22" s="129"/>
      <c r="U22" s="144"/>
      <c r="V22" s="105"/>
      <c r="W22" s="105"/>
      <c r="X22" s="105"/>
      <c r="Y22" s="105"/>
      <c r="Z22" s="105"/>
      <c r="AA22" s="105"/>
      <c r="AB22" s="105"/>
      <c r="AC22" s="105"/>
      <c r="AD22" s="105"/>
      <c r="AE22" s="105"/>
      <c r="AF22" s="105"/>
      <c r="AG22" s="105"/>
      <c r="AH22" s="105"/>
      <c r="AI22" s="105"/>
      <c r="AJ22" s="105"/>
      <c r="AK22" s="105"/>
      <c r="AL22" s="105"/>
      <c r="AM22" s="105"/>
    </row>
    <row r="23" spans="1:39" ht="18" customHeight="1">
      <c r="A23" s="105"/>
      <c r="B23" s="107"/>
      <c r="C23" s="129"/>
      <c r="D23" s="2349"/>
      <c r="E23" s="2011"/>
      <c r="F23" s="2011"/>
      <c r="G23" s="2011"/>
      <c r="H23" s="2011"/>
      <c r="I23" s="2011"/>
      <c r="J23" s="2011"/>
      <c r="K23" s="2011"/>
      <c r="L23" s="2011"/>
      <c r="M23" s="2011"/>
      <c r="N23" s="2011"/>
      <c r="O23" s="2011"/>
      <c r="P23" s="2011"/>
      <c r="Q23" s="2011"/>
      <c r="R23" s="2011"/>
      <c r="S23" s="2350"/>
      <c r="T23" s="129"/>
      <c r="U23" s="144"/>
      <c r="V23" s="105"/>
      <c r="W23" s="105"/>
      <c r="X23" s="105"/>
      <c r="Y23" s="105"/>
      <c r="Z23" s="105"/>
      <c r="AA23" s="105"/>
      <c r="AB23" s="105"/>
      <c r="AC23" s="105"/>
      <c r="AD23" s="105"/>
      <c r="AE23" s="105"/>
      <c r="AF23" s="105"/>
      <c r="AG23" s="105"/>
      <c r="AH23" s="105"/>
      <c r="AI23" s="105"/>
      <c r="AJ23" s="105"/>
      <c r="AK23" s="105"/>
      <c r="AL23" s="105"/>
      <c r="AM23" s="105"/>
    </row>
    <row r="24" spans="1:39" ht="18" customHeight="1">
      <c r="A24" s="105"/>
      <c r="B24" s="107"/>
      <c r="C24" s="129"/>
      <c r="D24" s="2349"/>
      <c r="E24" s="2011"/>
      <c r="F24" s="2011"/>
      <c r="G24" s="2011"/>
      <c r="H24" s="2011"/>
      <c r="I24" s="2011"/>
      <c r="J24" s="2011"/>
      <c r="K24" s="2011"/>
      <c r="L24" s="2011"/>
      <c r="M24" s="2011"/>
      <c r="N24" s="2011"/>
      <c r="O24" s="2011"/>
      <c r="P24" s="2011"/>
      <c r="Q24" s="2011"/>
      <c r="R24" s="2011"/>
      <c r="S24" s="2350"/>
      <c r="T24" s="129"/>
      <c r="U24" s="144"/>
      <c r="V24" s="105"/>
      <c r="W24" s="105"/>
      <c r="X24" s="105"/>
      <c r="Y24" s="105"/>
      <c r="Z24" s="105"/>
      <c r="AA24" s="105"/>
      <c r="AB24" s="105"/>
      <c r="AC24" s="105"/>
      <c r="AD24" s="105"/>
      <c r="AE24" s="105"/>
      <c r="AF24" s="105"/>
      <c r="AG24" s="105"/>
      <c r="AH24" s="105"/>
      <c r="AI24" s="105"/>
      <c r="AJ24" s="105"/>
      <c r="AK24" s="105"/>
      <c r="AL24" s="105"/>
      <c r="AM24" s="105"/>
    </row>
    <row r="25" spans="1:39" ht="18" customHeight="1">
      <c r="A25" s="105"/>
      <c r="B25" s="107"/>
      <c r="C25" s="129"/>
      <c r="D25" s="2349"/>
      <c r="E25" s="2011"/>
      <c r="F25" s="2011"/>
      <c r="G25" s="2011"/>
      <c r="H25" s="2011"/>
      <c r="I25" s="2011"/>
      <c r="J25" s="2011"/>
      <c r="K25" s="2011"/>
      <c r="L25" s="2011"/>
      <c r="M25" s="2011"/>
      <c r="N25" s="2011"/>
      <c r="O25" s="2011"/>
      <c r="P25" s="2011"/>
      <c r="Q25" s="2011"/>
      <c r="R25" s="2011"/>
      <c r="S25" s="2350"/>
      <c r="T25" s="129"/>
      <c r="U25" s="144"/>
      <c r="V25" s="105"/>
      <c r="W25" s="105"/>
      <c r="X25" s="105"/>
      <c r="Y25" s="105"/>
      <c r="Z25" s="105"/>
      <c r="AA25" s="105"/>
      <c r="AB25" s="105"/>
      <c r="AC25" s="105"/>
      <c r="AD25" s="105"/>
      <c r="AE25" s="105"/>
      <c r="AF25" s="105"/>
      <c r="AG25" s="105"/>
      <c r="AH25" s="105"/>
      <c r="AI25" s="105"/>
      <c r="AJ25" s="105"/>
      <c r="AK25" s="105"/>
      <c r="AL25" s="105"/>
      <c r="AM25" s="105"/>
    </row>
    <row r="26" spans="1:39" ht="18" customHeight="1">
      <c r="A26" s="105"/>
      <c r="B26" s="107"/>
      <c r="C26" s="129"/>
      <c r="D26" s="2349"/>
      <c r="E26" s="2011"/>
      <c r="F26" s="2011"/>
      <c r="G26" s="2011"/>
      <c r="H26" s="2011"/>
      <c r="I26" s="2011"/>
      <c r="J26" s="2011"/>
      <c r="K26" s="2011"/>
      <c r="L26" s="2011"/>
      <c r="M26" s="2011"/>
      <c r="N26" s="2011"/>
      <c r="O26" s="2011"/>
      <c r="P26" s="2011"/>
      <c r="Q26" s="2011"/>
      <c r="R26" s="2011"/>
      <c r="S26" s="2350"/>
      <c r="T26" s="129"/>
      <c r="U26" s="144"/>
      <c r="V26" s="105"/>
      <c r="W26" s="105"/>
      <c r="X26" s="105"/>
      <c r="Y26" s="105"/>
      <c r="Z26" s="105"/>
      <c r="AA26" s="105"/>
      <c r="AB26" s="105"/>
      <c r="AC26" s="105"/>
      <c r="AD26" s="105"/>
      <c r="AE26" s="105"/>
      <c r="AF26" s="105"/>
      <c r="AG26" s="105"/>
      <c r="AH26" s="105"/>
      <c r="AI26" s="105"/>
      <c r="AJ26" s="105"/>
      <c r="AK26" s="105"/>
      <c r="AL26" s="105"/>
      <c r="AM26" s="105"/>
    </row>
    <row r="27" spans="1:39" ht="18" customHeight="1">
      <c r="A27" s="105"/>
      <c r="B27" s="107"/>
      <c r="C27" s="129"/>
      <c r="D27" s="2349"/>
      <c r="E27" s="2011"/>
      <c r="F27" s="2011"/>
      <c r="G27" s="2011"/>
      <c r="H27" s="2011"/>
      <c r="I27" s="2011"/>
      <c r="J27" s="2011"/>
      <c r="K27" s="2011"/>
      <c r="L27" s="2011"/>
      <c r="M27" s="2011"/>
      <c r="N27" s="2011"/>
      <c r="O27" s="2011"/>
      <c r="P27" s="2011"/>
      <c r="Q27" s="2011"/>
      <c r="R27" s="2011"/>
      <c r="S27" s="2350"/>
      <c r="T27" s="129"/>
      <c r="U27" s="144"/>
      <c r="V27" s="105"/>
      <c r="W27" s="105"/>
      <c r="X27" s="105"/>
      <c r="Y27" s="105"/>
      <c r="Z27" s="105"/>
      <c r="AA27" s="105"/>
      <c r="AB27" s="105"/>
      <c r="AC27" s="105"/>
      <c r="AD27" s="105"/>
      <c r="AE27" s="105"/>
      <c r="AF27" s="105"/>
      <c r="AG27" s="105"/>
      <c r="AH27" s="105"/>
      <c r="AI27" s="105"/>
      <c r="AJ27" s="105"/>
      <c r="AK27" s="105"/>
      <c r="AL27" s="105"/>
      <c r="AM27" s="105"/>
    </row>
    <row r="28" spans="1:39" ht="18" customHeight="1">
      <c r="A28" s="105"/>
      <c r="B28" s="107"/>
      <c r="C28" s="129"/>
      <c r="D28" s="2181"/>
      <c r="E28" s="2182"/>
      <c r="F28" s="2182"/>
      <c r="G28" s="2182"/>
      <c r="H28" s="2182"/>
      <c r="I28" s="2182"/>
      <c r="J28" s="2182"/>
      <c r="K28" s="2182"/>
      <c r="L28" s="2182"/>
      <c r="M28" s="2182"/>
      <c r="N28" s="2182"/>
      <c r="O28" s="2182"/>
      <c r="P28" s="2182"/>
      <c r="Q28" s="2182"/>
      <c r="R28" s="2182"/>
      <c r="S28" s="2351"/>
      <c r="T28" s="129"/>
      <c r="U28" s="144"/>
      <c r="V28" s="105"/>
      <c r="W28" s="105"/>
      <c r="X28" s="105"/>
      <c r="Y28" s="105"/>
      <c r="Z28" s="105"/>
      <c r="AA28" s="105"/>
      <c r="AB28" s="105"/>
      <c r="AC28" s="105"/>
      <c r="AD28" s="105"/>
      <c r="AE28" s="105"/>
      <c r="AF28" s="105"/>
      <c r="AG28" s="105"/>
      <c r="AH28" s="105"/>
      <c r="AI28" s="105"/>
      <c r="AJ28" s="105"/>
      <c r="AK28" s="105"/>
      <c r="AL28" s="105"/>
      <c r="AM28" s="105"/>
    </row>
    <row r="29" spans="1:39" ht="18" customHeight="1">
      <c r="A29" s="105"/>
      <c r="B29" s="107"/>
      <c r="C29" s="640"/>
      <c r="D29" s="2359" t="s">
        <v>204</v>
      </c>
      <c r="E29" s="2357" t="s">
        <v>400</v>
      </c>
      <c r="F29" s="1504" t="s">
        <v>312</v>
      </c>
      <c r="G29" s="1307"/>
      <c r="H29" s="267"/>
      <c r="I29" s="639"/>
      <c r="J29" s="639"/>
      <c r="K29" s="639"/>
      <c r="L29" s="639"/>
      <c r="M29" s="639"/>
      <c r="N29" s="639"/>
      <c r="O29" s="639"/>
      <c r="P29" s="639"/>
      <c r="Q29" s="639"/>
      <c r="R29" s="639"/>
      <c r="S29" s="648"/>
      <c r="T29" s="129"/>
      <c r="U29" s="144"/>
      <c r="V29" s="105"/>
      <c r="W29" s="105"/>
      <c r="X29" s="105"/>
      <c r="Y29" s="105"/>
      <c r="Z29" s="105"/>
      <c r="AA29" s="105"/>
      <c r="AB29" s="105"/>
      <c r="AC29" s="105"/>
      <c r="AD29" s="105"/>
      <c r="AE29" s="105"/>
      <c r="AF29" s="105"/>
      <c r="AG29" s="105"/>
      <c r="AH29" s="105"/>
      <c r="AI29" s="105"/>
      <c r="AJ29" s="105"/>
      <c r="AK29" s="105"/>
      <c r="AL29" s="105"/>
      <c r="AM29" s="105"/>
    </row>
    <row r="30" spans="1:39" ht="18" customHeight="1">
      <c r="A30" s="105"/>
      <c r="B30" s="107"/>
      <c r="C30" s="640"/>
      <c r="D30" s="2360"/>
      <c r="E30" s="2357"/>
      <c r="F30" s="643"/>
      <c r="G30" s="129"/>
      <c r="H30" s="129"/>
      <c r="I30" s="129"/>
      <c r="J30" s="2358"/>
      <c r="K30" s="2358"/>
      <c r="L30" s="2358"/>
      <c r="M30" s="2358"/>
      <c r="N30" s="2358"/>
      <c r="O30" s="2358"/>
      <c r="P30" s="2358"/>
      <c r="Q30" s="2358"/>
      <c r="R30" s="2358"/>
      <c r="S30" s="640"/>
      <c r="T30" s="129"/>
      <c r="U30" s="144"/>
      <c r="V30" s="105"/>
      <c r="W30" s="105"/>
      <c r="X30" s="105"/>
      <c r="Y30" s="105"/>
      <c r="Z30" s="105"/>
      <c r="AA30" s="105"/>
      <c r="AB30" s="105"/>
      <c r="AC30" s="105"/>
      <c r="AD30" s="105"/>
      <c r="AE30" s="105"/>
      <c r="AF30" s="105"/>
      <c r="AG30" s="105"/>
      <c r="AH30" s="105"/>
      <c r="AI30" s="105"/>
      <c r="AJ30" s="105"/>
      <c r="AK30" s="105"/>
      <c r="AL30" s="105"/>
      <c r="AM30" s="105"/>
    </row>
    <row r="31" spans="1:39" ht="18" customHeight="1">
      <c r="A31" s="105"/>
      <c r="B31" s="107"/>
      <c r="C31" s="640"/>
      <c r="D31" s="2360"/>
      <c r="E31" s="2357"/>
      <c r="F31" s="643"/>
      <c r="G31" s="129"/>
      <c r="H31" s="129"/>
      <c r="I31" s="129"/>
      <c r="J31" s="2358"/>
      <c r="K31" s="2358"/>
      <c r="L31" s="2358"/>
      <c r="M31" s="2358"/>
      <c r="N31" s="2358"/>
      <c r="O31" s="2358"/>
      <c r="P31" s="2358"/>
      <c r="Q31" s="2358"/>
      <c r="R31" s="2358"/>
      <c r="S31" s="640"/>
      <c r="T31" s="129"/>
      <c r="U31" s="144"/>
      <c r="V31" s="105"/>
      <c r="W31" s="105"/>
      <c r="X31" s="105"/>
      <c r="Y31" s="105"/>
      <c r="Z31" s="105"/>
      <c r="AA31" s="105"/>
      <c r="AB31" s="105"/>
      <c r="AC31" s="105"/>
      <c r="AD31" s="105"/>
      <c r="AE31" s="105"/>
      <c r="AF31" s="105"/>
      <c r="AG31" s="105"/>
      <c r="AH31" s="105"/>
      <c r="AI31" s="105"/>
      <c r="AJ31" s="105"/>
      <c r="AK31" s="105"/>
      <c r="AL31" s="105"/>
      <c r="AM31" s="105"/>
    </row>
    <row r="32" spans="1:39" ht="18" customHeight="1">
      <c r="A32" s="105"/>
      <c r="B32" s="107"/>
      <c r="C32" s="640"/>
      <c r="D32" s="2360"/>
      <c r="E32" s="2357"/>
      <c r="F32" s="643"/>
      <c r="G32" s="129"/>
      <c r="H32" s="129"/>
      <c r="I32" s="129"/>
      <c r="J32" s="2358"/>
      <c r="K32" s="2358"/>
      <c r="L32" s="2358"/>
      <c r="M32" s="2358"/>
      <c r="N32" s="2358"/>
      <c r="O32" s="2358"/>
      <c r="P32" s="2358"/>
      <c r="Q32" s="2358"/>
      <c r="R32" s="2358"/>
      <c r="S32" s="640"/>
      <c r="T32" s="129"/>
      <c r="U32" s="144"/>
      <c r="V32" s="105"/>
      <c r="W32" s="105"/>
      <c r="X32" s="105"/>
      <c r="Y32" s="105"/>
      <c r="Z32" s="105"/>
      <c r="AA32" s="105"/>
      <c r="AB32" s="105"/>
      <c r="AC32" s="105"/>
      <c r="AD32" s="105"/>
      <c r="AE32" s="105"/>
      <c r="AF32" s="105"/>
      <c r="AG32" s="105"/>
      <c r="AH32" s="105"/>
      <c r="AI32" s="105"/>
      <c r="AJ32" s="105"/>
      <c r="AK32" s="105"/>
      <c r="AL32" s="105"/>
      <c r="AM32" s="105"/>
    </row>
    <row r="33" spans="1:39" ht="18" customHeight="1">
      <c r="A33" s="105"/>
      <c r="B33" s="107"/>
      <c r="C33" s="640"/>
      <c r="D33" s="2360"/>
      <c r="E33" s="2357"/>
      <c r="F33" s="644"/>
      <c r="G33" s="244"/>
      <c r="H33" s="244"/>
      <c r="I33" s="244"/>
      <c r="J33" s="244"/>
      <c r="K33" s="244"/>
      <c r="L33" s="244"/>
      <c r="M33" s="244"/>
      <c r="N33" s="2352" t="s">
        <v>412</v>
      </c>
      <c r="O33" s="2352"/>
      <c r="P33" s="2345"/>
      <c r="Q33" s="2345"/>
      <c r="R33" s="2345"/>
      <c r="S33" s="2353"/>
      <c r="T33" s="129"/>
      <c r="U33" s="144"/>
      <c r="V33" s="105"/>
      <c r="W33" s="105"/>
      <c r="X33" s="105"/>
      <c r="Y33" s="105"/>
      <c r="Z33" s="105"/>
      <c r="AA33" s="105"/>
      <c r="AB33" s="105"/>
      <c r="AC33" s="105"/>
      <c r="AD33" s="105"/>
      <c r="AE33" s="105"/>
      <c r="AF33" s="105"/>
      <c r="AG33" s="105"/>
      <c r="AH33" s="105"/>
      <c r="AI33" s="105"/>
      <c r="AJ33" s="105"/>
      <c r="AK33" s="105"/>
      <c r="AL33" s="105"/>
      <c r="AM33" s="105"/>
    </row>
    <row r="34" spans="1:39" ht="18" customHeight="1">
      <c r="A34" s="105"/>
      <c r="B34" s="107"/>
      <c r="C34" s="640"/>
      <c r="D34" s="2360"/>
      <c r="E34" s="2357" t="s">
        <v>54</v>
      </c>
      <c r="F34" s="1504" t="s">
        <v>312</v>
      </c>
      <c r="G34" s="1307"/>
      <c r="H34" s="267"/>
      <c r="I34" s="639"/>
      <c r="J34" s="639"/>
      <c r="K34" s="639"/>
      <c r="L34" s="639"/>
      <c r="M34" s="639"/>
      <c r="N34" s="639"/>
      <c r="O34" s="639"/>
      <c r="P34" s="639"/>
      <c r="Q34" s="639"/>
      <c r="R34" s="639"/>
      <c r="S34" s="648"/>
      <c r="T34" s="129"/>
      <c r="U34" s="144"/>
      <c r="V34" s="105"/>
      <c r="W34" s="105"/>
      <c r="X34" s="105"/>
      <c r="Y34" s="105"/>
      <c r="Z34" s="105"/>
      <c r="AA34" s="105"/>
      <c r="AB34" s="105"/>
      <c r="AC34" s="105"/>
      <c r="AD34" s="105"/>
      <c r="AE34" s="105"/>
      <c r="AF34" s="105"/>
      <c r="AG34" s="105"/>
      <c r="AH34" s="105"/>
      <c r="AI34" s="105"/>
      <c r="AJ34" s="105"/>
      <c r="AK34" s="105"/>
      <c r="AL34" s="105"/>
      <c r="AM34" s="105"/>
    </row>
    <row r="35" spans="1:39" ht="18" customHeight="1">
      <c r="A35" s="105"/>
      <c r="B35" s="107"/>
      <c r="C35" s="640"/>
      <c r="D35" s="2360"/>
      <c r="E35" s="2357"/>
      <c r="F35" s="643"/>
      <c r="G35" s="129"/>
      <c r="H35" s="129"/>
      <c r="I35" s="129"/>
      <c r="J35" s="2358"/>
      <c r="K35" s="2358"/>
      <c r="L35" s="2358"/>
      <c r="M35" s="2358"/>
      <c r="N35" s="2358"/>
      <c r="O35" s="2358"/>
      <c r="P35" s="2358"/>
      <c r="Q35" s="2358"/>
      <c r="R35" s="2358"/>
      <c r="S35" s="640"/>
      <c r="T35" s="129"/>
      <c r="U35" s="144"/>
      <c r="V35" s="105"/>
      <c r="W35" s="105"/>
      <c r="X35" s="105"/>
      <c r="Y35" s="105"/>
      <c r="Z35" s="105"/>
      <c r="AA35" s="105"/>
      <c r="AB35" s="105"/>
      <c r="AC35" s="105"/>
      <c r="AD35" s="105"/>
      <c r="AE35" s="105"/>
      <c r="AF35" s="105"/>
      <c r="AG35" s="105"/>
      <c r="AH35" s="105"/>
      <c r="AI35" s="105"/>
      <c r="AJ35" s="105"/>
      <c r="AK35" s="105"/>
      <c r="AL35" s="105"/>
      <c r="AM35" s="105"/>
    </row>
    <row r="36" spans="1:39" ht="18" customHeight="1">
      <c r="A36" s="105"/>
      <c r="B36" s="107"/>
      <c r="C36" s="640"/>
      <c r="D36" s="2360"/>
      <c r="E36" s="2357"/>
      <c r="F36" s="643"/>
      <c r="G36" s="129"/>
      <c r="H36" s="129"/>
      <c r="I36" s="129"/>
      <c r="J36" s="2358"/>
      <c r="K36" s="2358"/>
      <c r="L36" s="2358"/>
      <c r="M36" s="2358"/>
      <c r="N36" s="2358"/>
      <c r="O36" s="2358"/>
      <c r="P36" s="2358"/>
      <c r="Q36" s="2358"/>
      <c r="R36" s="2358"/>
      <c r="S36" s="640"/>
      <c r="T36" s="129"/>
      <c r="U36" s="144"/>
      <c r="V36" s="105"/>
      <c r="W36" s="105"/>
      <c r="X36" s="105"/>
      <c r="Y36" s="105"/>
      <c r="Z36" s="105"/>
      <c r="AA36" s="105"/>
      <c r="AB36" s="105"/>
      <c r="AC36" s="105"/>
      <c r="AD36" s="105"/>
      <c r="AE36" s="105"/>
      <c r="AF36" s="105"/>
      <c r="AG36" s="105"/>
      <c r="AH36" s="105"/>
      <c r="AI36" s="105"/>
      <c r="AJ36" s="105"/>
      <c r="AK36" s="105"/>
      <c r="AL36" s="105"/>
      <c r="AM36" s="105"/>
    </row>
    <row r="37" spans="1:39" ht="18" customHeight="1">
      <c r="A37" s="105"/>
      <c r="B37" s="107"/>
      <c r="C37" s="640"/>
      <c r="D37" s="2360"/>
      <c r="E37" s="2357"/>
      <c r="F37" s="643"/>
      <c r="G37" s="129"/>
      <c r="H37" s="129"/>
      <c r="I37" s="129"/>
      <c r="J37" s="2358"/>
      <c r="K37" s="2358"/>
      <c r="L37" s="2358"/>
      <c r="M37" s="2358"/>
      <c r="N37" s="2358"/>
      <c r="O37" s="2358"/>
      <c r="P37" s="2358"/>
      <c r="Q37" s="2358"/>
      <c r="R37" s="2358"/>
      <c r="S37" s="640"/>
      <c r="T37" s="129"/>
      <c r="U37" s="144"/>
      <c r="V37" s="105"/>
      <c r="W37" s="105"/>
      <c r="X37" s="105"/>
      <c r="Y37" s="105"/>
      <c r="Z37" s="105"/>
      <c r="AA37" s="105"/>
      <c r="AB37" s="105"/>
      <c r="AC37" s="105"/>
      <c r="AD37" s="105"/>
      <c r="AE37" s="105"/>
      <c r="AF37" s="105"/>
      <c r="AG37" s="105"/>
      <c r="AH37" s="105"/>
      <c r="AI37" s="105"/>
      <c r="AJ37" s="105"/>
      <c r="AK37" s="105"/>
      <c r="AL37" s="105"/>
      <c r="AM37" s="105"/>
    </row>
    <row r="38" spans="1:39" ht="18" customHeight="1">
      <c r="A38" s="105"/>
      <c r="B38" s="107"/>
      <c r="C38" s="640"/>
      <c r="D38" s="2361"/>
      <c r="E38" s="2357"/>
      <c r="F38" s="644"/>
      <c r="G38" s="244"/>
      <c r="H38" s="244"/>
      <c r="I38" s="244"/>
      <c r="J38" s="244"/>
      <c r="K38" s="244"/>
      <c r="L38" s="244"/>
      <c r="M38" s="244"/>
      <c r="N38" s="2352" t="s">
        <v>412</v>
      </c>
      <c r="O38" s="2352"/>
      <c r="P38" s="2345"/>
      <c r="Q38" s="2345"/>
      <c r="R38" s="2345"/>
      <c r="S38" s="2353"/>
      <c r="T38" s="129"/>
      <c r="U38" s="144"/>
      <c r="V38" s="105"/>
      <c r="W38" s="105"/>
      <c r="X38" s="105"/>
      <c r="Y38" s="105"/>
      <c r="Z38" s="105"/>
      <c r="AA38" s="105"/>
      <c r="AB38" s="105"/>
      <c r="AC38" s="105"/>
      <c r="AD38" s="105"/>
      <c r="AE38" s="105"/>
      <c r="AF38" s="105"/>
      <c r="AG38" s="105"/>
      <c r="AH38" s="105"/>
      <c r="AI38" s="105"/>
      <c r="AJ38" s="105"/>
      <c r="AK38" s="105"/>
      <c r="AL38" s="105"/>
      <c r="AM38" s="105"/>
    </row>
    <row r="39" spans="1:39" ht="17.25" customHeight="1">
      <c r="A39" s="105"/>
      <c r="B39" s="107"/>
      <c r="C39" s="129"/>
      <c r="D39" s="642"/>
      <c r="E39" s="642"/>
      <c r="F39" s="129"/>
      <c r="G39" s="129"/>
      <c r="H39" s="129"/>
      <c r="I39" s="129"/>
      <c r="J39" s="129"/>
      <c r="K39" s="129"/>
      <c r="L39" s="129"/>
      <c r="M39" s="129"/>
      <c r="N39" s="130"/>
      <c r="O39" s="130"/>
      <c r="P39" s="125"/>
      <c r="Q39" s="125"/>
      <c r="R39" s="125"/>
      <c r="S39" s="125"/>
      <c r="T39" s="129"/>
      <c r="U39" s="144"/>
      <c r="V39" s="105"/>
      <c r="W39" s="105"/>
      <c r="X39" s="105"/>
      <c r="Y39" s="105"/>
      <c r="Z39" s="105"/>
      <c r="AA39" s="105"/>
      <c r="AB39" s="105"/>
      <c r="AC39" s="105"/>
      <c r="AD39" s="105"/>
      <c r="AE39" s="105"/>
      <c r="AF39" s="105"/>
      <c r="AG39" s="105"/>
      <c r="AH39" s="105"/>
      <c r="AI39" s="105"/>
      <c r="AJ39" s="105"/>
      <c r="AK39" s="105"/>
      <c r="AL39" s="105"/>
      <c r="AM39" s="105"/>
    </row>
    <row r="40" spans="1:39" ht="15.75" customHeight="1">
      <c r="A40" s="105"/>
      <c r="B40" s="107"/>
      <c r="C40" s="129"/>
      <c r="D40" s="125"/>
      <c r="E40" s="129"/>
      <c r="F40" s="129"/>
      <c r="G40" s="2354"/>
      <c r="H40" s="1143"/>
      <c r="I40" s="2354"/>
      <c r="J40" s="1143"/>
      <c r="K40" s="1143"/>
      <c r="L40" s="1143"/>
      <c r="M40" s="1143"/>
      <c r="N40" s="1143"/>
      <c r="O40" s="129"/>
      <c r="P40" s="2340" t="s">
        <v>417</v>
      </c>
      <c r="Q40" s="1311"/>
      <c r="R40" s="2355" t="s">
        <v>544</v>
      </c>
      <c r="S40" s="2355"/>
      <c r="T40" s="129"/>
      <c r="U40" s="144"/>
      <c r="V40" s="105"/>
      <c r="W40" s="105"/>
      <c r="X40" s="105"/>
      <c r="Y40" s="105"/>
      <c r="Z40" s="105"/>
      <c r="AA40" s="105"/>
      <c r="AB40" s="105"/>
      <c r="AC40" s="105"/>
      <c r="AD40" s="105"/>
      <c r="AE40" s="105"/>
      <c r="AF40" s="105"/>
      <c r="AG40" s="105"/>
      <c r="AH40" s="105"/>
      <c r="AI40" s="105"/>
      <c r="AJ40" s="105"/>
      <c r="AK40" s="105"/>
      <c r="AL40" s="105"/>
      <c r="AM40" s="105"/>
    </row>
    <row r="41" spans="1:39" ht="44.25" customHeight="1">
      <c r="A41" s="105"/>
      <c r="B41" s="107"/>
      <c r="C41" s="129"/>
      <c r="D41" s="125"/>
      <c r="E41" s="129"/>
      <c r="F41" s="129"/>
      <c r="G41" s="1143"/>
      <c r="H41" s="1143"/>
      <c r="I41" s="1143"/>
      <c r="J41" s="1143"/>
      <c r="K41" s="1143"/>
      <c r="L41" s="1143"/>
      <c r="M41" s="1143"/>
      <c r="N41" s="1143"/>
      <c r="O41" s="129"/>
      <c r="P41" s="1311"/>
      <c r="Q41" s="1311"/>
      <c r="R41" s="1311"/>
      <c r="S41" s="1311"/>
      <c r="T41" s="129"/>
      <c r="U41" s="144"/>
      <c r="V41" s="105"/>
      <c r="W41" s="105"/>
      <c r="X41" s="105"/>
      <c r="Y41" s="105"/>
      <c r="Z41" s="105"/>
      <c r="AA41" s="105"/>
      <c r="AB41" s="105"/>
      <c r="AC41" s="105"/>
      <c r="AD41" s="105"/>
      <c r="AE41" s="105"/>
      <c r="AF41" s="105"/>
      <c r="AG41" s="105"/>
      <c r="AH41" s="105"/>
      <c r="AI41" s="105"/>
      <c r="AJ41" s="105"/>
      <c r="AK41" s="105"/>
      <c r="AL41" s="105"/>
      <c r="AM41" s="105"/>
    </row>
    <row r="42" spans="1:39" ht="9.75" customHeight="1">
      <c r="A42" s="105"/>
      <c r="B42" s="107"/>
      <c r="C42" s="129"/>
      <c r="D42" s="129"/>
      <c r="E42" s="129"/>
      <c r="F42" s="129"/>
      <c r="G42" s="129"/>
      <c r="H42" s="129"/>
      <c r="I42" s="129"/>
      <c r="J42" s="129"/>
      <c r="K42" s="129"/>
      <c r="L42" s="129"/>
      <c r="M42" s="129"/>
      <c r="N42" s="129"/>
      <c r="O42" s="129"/>
      <c r="P42" s="129"/>
      <c r="Q42" s="129"/>
      <c r="R42" s="129"/>
      <c r="S42" s="129"/>
      <c r="T42" s="129"/>
      <c r="U42" s="144"/>
      <c r="V42" s="105"/>
      <c r="W42" s="105"/>
      <c r="X42" s="105"/>
      <c r="Y42" s="105"/>
      <c r="Z42" s="105"/>
      <c r="AA42" s="105"/>
      <c r="AB42" s="105"/>
      <c r="AC42" s="105"/>
      <c r="AD42" s="105"/>
      <c r="AE42" s="105"/>
      <c r="AF42" s="105"/>
      <c r="AG42" s="105"/>
      <c r="AH42" s="105"/>
      <c r="AI42" s="105"/>
      <c r="AJ42" s="105"/>
      <c r="AK42" s="105"/>
      <c r="AL42" s="105"/>
      <c r="AM42" s="105"/>
    </row>
    <row r="43" spans="1:39" ht="7.5" customHeight="1">
      <c r="A43" s="105"/>
      <c r="B43" s="108"/>
      <c r="C43" s="244"/>
      <c r="D43" s="244"/>
      <c r="E43" s="244"/>
      <c r="F43" s="244"/>
      <c r="G43" s="244"/>
      <c r="H43" s="244"/>
      <c r="I43" s="244"/>
      <c r="J43" s="244"/>
      <c r="K43" s="244"/>
      <c r="L43" s="244"/>
      <c r="M43" s="244"/>
      <c r="N43" s="244"/>
      <c r="O43" s="244"/>
      <c r="P43" s="244"/>
      <c r="Q43" s="244"/>
      <c r="R43" s="244"/>
      <c r="S43" s="244"/>
      <c r="T43" s="244"/>
      <c r="U43" s="147"/>
      <c r="V43" s="105"/>
      <c r="W43" s="105"/>
      <c r="X43" s="105"/>
      <c r="Y43" s="105"/>
      <c r="Z43" s="105"/>
      <c r="AA43" s="105"/>
      <c r="AB43" s="105"/>
      <c r="AC43" s="105"/>
      <c r="AD43" s="105"/>
      <c r="AE43" s="105"/>
      <c r="AF43" s="105"/>
      <c r="AG43" s="105"/>
      <c r="AH43" s="105"/>
      <c r="AI43" s="105"/>
      <c r="AJ43" s="105"/>
      <c r="AK43" s="105"/>
      <c r="AL43" s="105"/>
      <c r="AM43" s="105"/>
    </row>
    <row r="44" spans="1:39" ht="15.75" customHeight="1">
      <c r="A44" s="105"/>
      <c r="B44" s="105"/>
      <c r="C44" s="638"/>
      <c r="D44" s="638"/>
      <c r="E44" s="638"/>
      <c r="F44" s="638"/>
      <c r="G44" s="638"/>
      <c r="H44" s="638"/>
      <c r="I44" s="638"/>
      <c r="J44" s="638"/>
      <c r="K44" s="638"/>
      <c r="L44" s="638"/>
      <c r="M44" s="638"/>
      <c r="N44" s="638"/>
      <c r="O44" s="638"/>
      <c r="P44" s="638"/>
      <c r="Q44" s="638"/>
      <c r="R44" s="638"/>
      <c r="S44" s="638"/>
      <c r="T44" s="638"/>
      <c r="U44" s="105"/>
      <c r="V44" s="105"/>
      <c r="W44" s="105"/>
      <c r="X44" s="105"/>
      <c r="Y44" s="105"/>
      <c r="Z44" s="105"/>
      <c r="AA44" s="105"/>
      <c r="AB44" s="105"/>
      <c r="AC44" s="105"/>
      <c r="AD44" s="105"/>
      <c r="AE44" s="105"/>
      <c r="AF44" s="105"/>
      <c r="AG44" s="105"/>
      <c r="AH44" s="105"/>
      <c r="AI44" s="105"/>
      <c r="AJ44" s="105"/>
      <c r="AK44" s="105"/>
      <c r="AL44" s="105"/>
      <c r="AM44" s="105"/>
    </row>
    <row r="45" spans="1:39" ht="15.75" customHeight="1">
      <c r="A45" s="105"/>
      <c r="B45" s="105"/>
      <c r="C45" s="638"/>
      <c r="D45" s="638"/>
      <c r="E45" s="638"/>
      <c r="F45" s="638"/>
      <c r="G45" s="638"/>
      <c r="H45" s="638"/>
      <c r="I45" s="638"/>
      <c r="J45" s="638"/>
      <c r="K45" s="638"/>
      <c r="L45" s="638"/>
      <c r="M45" s="638"/>
      <c r="N45" s="638"/>
      <c r="O45" s="638"/>
      <c r="P45" s="638"/>
      <c r="Q45" s="638"/>
      <c r="R45" s="638"/>
      <c r="S45" s="638"/>
      <c r="T45" s="638"/>
      <c r="U45" s="105"/>
      <c r="V45" s="105"/>
      <c r="W45" s="105"/>
      <c r="X45" s="105"/>
      <c r="Y45" s="105"/>
      <c r="Z45" s="105"/>
      <c r="AA45" s="105"/>
      <c r="AB45" s="105"/>
      <c r="AC45" s="105"/>
      <c r="AD45" s="105"/>
      <c r="AE45" s="105"/>
      <c r="AF45" s="105"/>
      <c r="AG45" s="105"/>
      <c r="AH45" s="105"/>
      <c r="AI45" s="105"/>
      <c r="AJ45" s="105"/>
      <c r="AK45" s="105"/>
      <c r="AL45" s="105"/>
      <c r="AM45" s="105"/>
    </row>
    <row r="46" spans="1:39" ht="15.75" customHeight="1">
      <c r="A46" s="105"/>
      <c r="B46" s="105"/>
      <c r="C46" s="638"/>
      <c r="D46" s="638"/>
      <c r="E46" s="638"/>
      <c r="F46" s="638"/>
      <c r="G46" s="638"/>
      <c r="H46" s="638"/>
      <c r="I46" s="638"/>
      <c r="J46" s="638"/>
      <c r="K46" s="638"/>
      <c r="L46" s="638"/>
      <c r="M46" s="638"/>
      <c r="N46" s="638"/>
      <c r="O46" s="638"/>
      <c r="P46" s="638"/>
      <c r="Q46" s="638"/>
      <c r="R46" s="638"/>
      <c r="S46" s="638"/>
      <c r="T46" s="638"/>
      <c r="U46" s="105"/>
      <c r="V46" s="105"/>
      <c r="W46" s="105"/>
      <c r="X46" s="105"/>
      <c r="Y46" s="105"/>
      <c r="Z46" s="105"/>
      <c r="AA46" s="105"/>
      <c r="AB46" s="105"/>
      <c r="AC46" s="105"/>
      <c r="AD46" s="105"/>
      <c r="AE46" s="105"/>
      <c r="AF46" s="105"/>
      <c r="AG46" s="105"/>
      <c r="AH46" s="105"/>
      <c r="AI46" s="105"/>
      <c r="AJ46" s="105"/>
      <c r="AK46" s="105"/>
      <c r="AL46" s="105"/>
      <c r="AM46" s="105"/>
    </row>
    <row r="47" spans="1:39" ht="15.75" customHeight="1">
      <c r="A47" s="105"/>
      <c r="B47" s="105"/>
      <c r="C47" s="638"/>
      <c r="D47" s="638"/>
      <c r="E47" s="638"/>
      <c r="F47" s="638"/>
      <c r="G47" s="638"/>
      <c r="H47" s="638"/>
      <c r="I47" s="638"/>
      <c r="J47" s="638"/>
      <c r="K47" s="638"/>
      <c r="L47" s="638"/>
      <c r="M47" s="638"/>
      <c r="N47" s="638"/>
      <c r="O47" s="638"/>
      <c r="P47" s="638"/>
      <c r="Q47" s="638"/>
      <c r="R47" s="638"/>
      <c r="S47" s="638"/>
      <c r="T47" s="638"/>
      <c r="U47" s="105"/>
      <c r="V47" s="105"/>
      <c r="W47" s="105"/>
      <c r="X47" s="105"/>
      <c r="Y47" s="105"/>
      <c r="Z47" s="105"/>
      <c r="AA47" s="105"/>
      <c r="AB47" s="105"/>
      <c r="AC47" s="105"/>
      <c r="AD47" s="105"/>
      <c r="AE47" s="105"/>
      <c r="AF47" s="105"/>
      <c r="AG47" s="105"/>
      <c r="AH47" s="105"/>
      <c r="AI47" s="105"/>
      <c r="AJ47" s="105"/>
      <c r="AK47" s="105"/>
      <c r="AL47" s="105"/>
      <c r="AM47" s="105"/>
    </row>
    <row r="48" spans="1:39" ht="15.75" customHeight="1">
      <c r="A48" s="105"/>
      <c r="B48" s="105"/>
      <c r="C48" s="638"/>
      <c r="D48" s="638"/>
      <c r="E48" s="638"/>
      <c r="F48" s="638"/>
      <c r="G48" s="638"/>
      <c r="H48" s="638"/>
      <c r="I48" s="638"/>
      <c r="J48" s="638"/>
      <c r="K48" s="638"/>
      <c r="L48" s="638"/>
      <c r="M48" s="638"/>
      <c r="N48" s="638"/>
      <c r="O48" s="638"/>
      <c r="P48" s="638"/>
      <c r="Q48" s="638"/>
      <c r="R48" s="638"/>
      <c r="S48" s="638"/>
      <c r="T48" s="638"/>
      <c r="U48" s="105"/>
      <c r="V48" s="105"/>
      <c r="W48" s="105"/>
      <c r="X48" s="105"/>
      <c r="Y48" s="105"/>
      <c r="Z48" s="105"/>
      <c r="AA48" s="105"/>
      <c r="AB48" s="105"/>
      <c r="AC48" s="105"/>
      <c r="AD48" s="105"/>
      <c r="AE48" s="105"/>
      <c r="AF48" s="105"/>
      <c r="AG48" s="105"/>
      <c r="AH48" s="105"/>
      <c r="AI48" s="105"/>
      <c r="AJ48" s="105"/>
      <c r="AK48" s="105"/>
      <c r="AL48" s="105"/>
      <c r="AM48" s="105"/>
    </row>
    <row r="49" spans="1:39" ht="15.75" customHeight="1">
      <c r="A49" s="105"/>
      <c r="B49" s="105"/>
      <c r="C49" s="638"/>
      <c r="D49" s="638"/>
      <c r="E49" s="638"/>
      <c r="F49" s="638"/>
      <c r="G49" s="638"/>
      <c r="H49" s="638"/>
      <c r="I49" s="638"/>
      <c r="J49" s="638"/>
      <c r="K49" s="638"/>
      <c r="L49" s="638"/>
      <c r="M49" s="638"/>
      <c r="N49" s="638"/>
      <c r="O49" s="638"/>
      <c r="P49" s="638"/>
      <c r="Q49" s="638"/>
      <c r="R49" s="638"/>
      <c r="S49" s="638"/>
      <c r="T49" s="638"/>
      <c r="U49" s="105"/>
      <c r="V49" s="105"/>
      <c r="W49" s="105"/>
      <c r="X49" s="105"/>
      <c r="Y49" s="105"/>
      <c r="Z49" s="105"/>
      <c r="AA49" s="105"/>
      <c r="AB49" s="105"/>
      <c r="AC49" s="105"/>
      <c r="AD49" s="105"/>
      <c r="AE49" s="105"/>
      <c r="AF49" s="105"/>
      <c r="AG49" s="105"/>
      <c r="AH49" s="105"/>
      <c r="AI49" s="105"/>
      <c r="AJ49" s="105"/>
      <c r="AK49" s="105"/>
      <c r="AL49" s="105"/>
      <c r="AM49" s="105"/>
    </row>
    <row r="50" spans="1:39" ht="15.75" customHeight="1">
      <c r="A50" s="105"/>
      <c r="B50" s="105"/>
      <c r="C50" s="638"/>
      <c r="D50" s="638"/>
      <c r="E50" s="638"/>
      <c r="F50" s="638"/>
      <c r="G50" s="638"/>
      <c r="H50" s="638"/>
      <c r="I50" s="638"/>
      <c r="J50" s="638"/>
      <c r="K50" s="638"/>
      <c r="L50" s="638"/>
      <c r="M50" s="638"/>
      <c r="N50" s="638"/>
      <c r="O50" s="638"/>
      <c r="P50" s="638"/>
      <c r="Q50" s="638"/>
      <c r="R50" s="638"/>
      <c r="S50" s="638"/>
      <c r="T50" s="638"/>
      <c r="U50" s="105"/>
      <c r="V50" s="105"/>
      <c r="W50" s="105"/>
      <c r="X50" s="105"/>
      <c r="Y50" s="105"/>
      <c r="Z50" s="105"/>
      <c r="AA50" s="105"/>
      <c r="AB50" s="105"/>
      <c r="AC50" s="105"/>
      <c r="AD50" s="105"/>
      <c r="AE50" s="105"/>
      <c r="AF50" s="105"/>
      <c r="AG50" s="105"/>
      <c r="AH50" s="105"/>
      <c r="AI50" s="105"/>
      <c r="AJ50" s="105"/>
      <c r="AK50" s="105"/>
      <c r="AL50" s="105"/>
      <c r="AM50" s="105"/>
    </row>
    <row r="51" spans="1:39" ht="15.75" customHeight="1"/>
    <row r="52" spans="1:39" ht="15.75" customHeight="1"/>
    <row r="53" spans="1:39" ht="15.75" customHeight="1"/>
    <row r="54" spans="1:39" ht="15.75" customHeight="1"/>
    <row r="55" spans="1:39" ht="15.75" customHeight="1"/>
    <row r="56" spans="1:39" ht="15.75" customHeight="1"/>
    <row r="57" spans="1:39" ht="15.75" customHeight="1"/>
    <row r="58" spans="1:39" ht="15.75" customHeight="1"/>
    <row r="59" spans="1:39" ht="15.75" customHeight="1"/>
    <row r="60" spans="1:39" ht="15.75" customHeight="1"/>
  </sheetData>
  <mergeCells count="56">
    <mergeCell ref="R41:S41"/>
    <mergeCell ref="D8:F9"/>
    <mergeCell ref="X9:AH10"/>
    <mergeCell ref="E29:E33"/>
    <mergeCell ref="J30:R32"/>
    <mergeCell ref="E34:E38"/>
    <mergeCell ref="J35:R37"/>
    <mergeCell ref="D29:D38"/>
    <mergeCell ref="G41:H41"/>
    <mergeCell ref="I41:J41"/>
    <mergeCell ref="K41:L41"/>
    <mergeCell ref="M41:N41"/>
    <mergeCell ref="P41:Q41"/>
    <mergeCell ref="N38:O38"/>
    <mergeCell ref="P38:S38"/>
    <mergeCell ref="G40:H40"/>
    <mergeCell ref="I40:J40"/>
    <mergeCell ref="K40:L40"/>
    <mergeCell ref="M40:N40"/>
    <mergeCell ref="P40:Q40"/>
    <mergeCell ref="R40:S40"/>
    <mergeCell ref="D28:S28"/>
    <mergeCell ref="F29:G29"/>
    <mergeCell ref="N33:O33"/>
    <mergeCell ref="P33:S33"/>
    <mergeCell ref="F34:G34"/>
    <mergeCell ref="D23:S23"/>
    <mergeCell ref="D24:S24"/>
    <mergeCell ref="D25:S25"/>
    <mergeCell ref="D26:S26"/>
    <mergeCell ref="D27:S27"/>
    <mergeCell ref="D16:S16"/>
    <mergeCell ref="D17:S17"/>
    <mergeCell ref="D18:S18"/>
    <mergeCell ref="D19:S19"/>
    <mergeCell ref="D22:S22"/>
    <mergeCell ref="D10:F10"/>
    <mergeCell ref="G10:S10"/>
    <mergeCell ref="D11:S11"/>
    <mergeCell ref="D12:S12"/>
    <mergeCell ref="D13:S13"/>
    <mergeCell ref="D7:F7"/>
    <mergeCell ref="K7:M7"/>
    <mergeCell ref="N7:S7"/>
    <mergeCell ref="X7:AD7"/>
    <mergeCell ref="I9:R9"/>
    <mergeCell ref="L4:M4"/>
    <mergeCell ref="N4:O4"/>
    <mergeCell ref="P4:Q4"/>
    <mergeCell ref="R4:S4"/>
    <mergeCell ref="C6:T6"/>
    <mergeCell ref="C3:F3"/>
    <mergeCell ref="L3:M3"/>
    <mergeCell ref="N3:O3"/>
    <mergeCell ref="P3:Q3"/>
    <mergeCell ref="R3:S3"/>
  </mergeCells>
  <phoneticPr fontId="3" type="Hiragana"/>
  <hyperlinks>
    <hyperlink ref="X7:AD7" location="データ!A1" display="データ入力画面へ"/>
  </hyperlinks>
  <pageMargins left="0.7" right="0.30629921259842519" top="0.55314960629921262"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
              <controlPr defaultSize="0" autoFill="0" autoLine="0" autoPict="0" altText="指示">
                <anchor moveWithCells="1">
                  <from>
                    <xdr:col>6</xdr:col>
                    <xdr:colOff>19050</xdr:colOff>
                    <xdr:row>7</xdr:row>
                    <xdr:rowOff>19050</xdr:rowOff>
                  </from>
                  <to>
                    <xdr:col>7</xdr:col>
                    <xdr:colOff>323850</xdr:colOff>
                    <xdr:row>7</xdr:row>
                    <xdr:rowOff>266700</xdr:rowOff>
                  </to>
                </anchor>
              </controlPr>
            </control>
          </mc:Choice>
        </mc:AlternateContent>
        <mc:AlternateContent xmlns:mc="http://schemas.openxmlformats.org/markup-compatibility/2006">
          <mc:Choice Requires="x14">
            <control shapeId="8194" r:id="rId5" name="チェック 2">
              <controlPr defaultSize="0" autoFill="0" autoLine="0" autoPict="0" altText="指示">
                <anchor moveWithCells="1">
                  <from>
                    <xdr:col>8</xdr:col>
                    <xdr:colOff>9525</xdr:colOff>
                    <xdr:row>7</xdr:row>
                    <xdr:rowOff>19050</xdr:rowOff>
                  </from>
                  <to>
                    <xdr:col>9</xdr:col>
                    <xdr:colOff>314325</xdr:colOff>
                    <xdr:row>7</xdr:row>
                    <xdr:rowOff>266700</xdr:rowOff>
                  </to>
                </anchor>
              </controlPr>
            </control>
          </mc:Choice>
        </mc:AlternateContent>
        <mc:AlternateContent xmlns:mc="http://schemas.openxmlformats.org/markup-compatibility/2006">
          <mc:Choice Requires="x14">
            <control shapeId="8195" r:id="rId6" name="チェック 3">
              <controlPr defaultSize="0" autoFill="0" autoLine="0" autoPict="0" altText="指示">
                <anchor moveWithCells="1">
                  <from>
                    <xdr:col>10</xdr:col>
                    <xdr:colOff>9525</xdr:colOff>
                    <xdr:row>7</xdr:row>
                    <xdr:rowOff>19050</xdr:rowOff>
                  </from>
                  <to>
                    <xdr:col>11</xdr:col>
                    <xdr:colOff>247650</xdr:colOff>
                    <xdr:row>7</xdr:row>
                    <xdr:rowOff>266700</xdr:rowOff>
                  </to>
                </anchor>
              </controlPr>
            </control>
          </mc:Choice>
        </mc:AlternateContent>
        <mc:AlternateContent xmlns:mc="http://schemas.openxmlformats.org/markup-compatibility/2006">
          <mc:Choice Requires="x14">
            <control shapeId="8196" r:id="rId7" name="チェック 4">
              <controlPr defaultSize="0" autoFill="0" autoLine="0" autoPict="0" altText="指示">
                <anchor moveWithCells="1">
                  <from>
                    <xdr:col>12</xdr:col>
                    <xdr:colOff>9525</xdr:colOff>
                    <xdr:row>7</xdr:row>
                    <xdr:rowOff>19050</xdr:rowOff>
                  </from>
                  <to>
                    <xdr:col>13</xdr:col>
                    <xdr:colOff>295275</xdr:colOff>
                    <xdr:row>7</xdr:row>
                    <xdr:rowOff>266700</xdr:rowOff>
                  </to>
                </anchor>
              </controlPr>
            </control>
          </mc:Choice>
        </mc:AlternateContent>
        <mc:AlternateContent xmlns:mc="http://schemas.openxmlformats.org/markup-compatibility/2006">
          <mc:Choice Requires="x14">
            <control shapeId="8197" r:id="rId8" name="チェック 5">
              <controlPr defaultSize="0" autoFill="0" autoLine="0" autoPict="0" altText="指示">
                <anchor moveWithCells="1">
                  <from>
                    <xdr:col>14</xdr:col>
                    <xdr:colOff>9525</xdr:colOff>
                    <xdr:row>7</xdr:row>
                    <xdr:rowOff>19050</xdr:rowOff>
                  </from>
                  <to>
                    <xdr:col>15</xdr:col>
                    <xdr:colOff>257175</xdr:colOff>
                    <xdr:row>7</xdr:row>
                    <xdr:rowOff>266700</xdr:rowOff>
                  </to>
                </anchor>
              </controlPr>
            </control>
          </mc:Choice>
        </mc:AlternateContent>
        <mc:AlternateContent xmlns:mc="http://schemas.openxmlformats.org/markup-compatibility/2006">
          <mc:Choice Requires="x14">
            <control shapeId="8198" r:id="rId9" name="チェック 6">
              <controlPr defaultSize="0" autoFill="0" autoLine="0" autoPict="0" altText="指示">
                <anchor moveWithCells="1">
                  <from>
                    <xdr:col>16</xdr:col>
                    <xdr:colOff>9525</xdr:colOff>
                    <xdr:row>7</xdr:row>
                    <xdr:rowOff>19050</xdr:rowOff>
                  </from>
                  <to>
                    <xdr:col>17</xdr:col>
                    <xdr:colOff>266700</xdr:colOff>
                    <xdr:row>7</xdr:row>
                    <xdr:rowOff>266700</xdr:rowOff>
                  </to>
                </anchor>
              </controlPr>
            </control>
          </mc:Choice>
        </mc:AlternateContent>
        <mc:AlternateContent xmlns:mc="http://schemas.openxmlformats.org/markup-compatibility/2006">
          <mc:Choice Requires="x14">
            <control shapeId="8199" r:id="rId10" name="チェック 7">
              <controlPr defaultSize="0" autoFill="0" autoLine="0" autoPict="0" altText="指示">
                <anchor moveWithCells="1">
                  <from>
                    <xdr:col>6</xdr:col>
                    <xdr:colOff>19050</xdr:colOff>
                    <xdr:row>8</xdr:row>
                    <xdr:rowOff>19050</xdr:rowOff>
                  </from>
                  <to>
                    <xdr:col>7</xdr:col>
                    <xdr:colOff>276225</xdr:colOff>
                    <xdr:row>8</xdr:row>
                    <xdr:rowOff>266700</xdr:rowOff>
                  </to>
                </anchor>
              </controlPr>
            </control>
          </mc:Choice>
        </mc:AlternateContent>
        <mc:AlternateContent xmlns:mc="http://schemas.openxmlformats.org/markup-compatibility/2006">
          <mc:Choice Requires="x14">
            <control shapeId="8200" r:id="rId11" name="チェック 8">
              <controlPr defaultSize="0" autoFill="0" autoLine="0" autoPict="0" altText="指示">
                <anchor moveWithCells="1">
                  <from>
                    <xdr:col>6</xdr:col>
                    <xdr:colOff>19050</xdr:colOff>
                    <xdr:row>6</xdr:row>
                    <xdr:rowOff>57150</xdr:rowOff>
                  </from>
                  <to>
                    <xdr:col>7</xdr:col>
                    <xdr:colOff>323850</xdr:colOff>
                    <xdr:row>6</xdr:row>
                    <xdr:rowOff>304800</xdr:rowOff>
                  </to>
                </anchor>
              </controlPr>
            </control>
          </mc:Choice>
        </mc:AlternateContent>
        <mc:AlternateContent xmlns:mc="http://schemas.openxmlformats.org/markup-compatibility/2006">
          <mc:Choice Requires="x14">
            <control shapeId="8201" r:id="rId12" name="チェック 9">
              <controlPr defaultSize="0" autoFill="0" autoLine="0" autoPict="0" altText="指示">
                <anchor moveWithCells="1">
                  <from>
                    <xdr:col>8</xdr:col>
                    <xdr:colOff>66675</xdr:colOff>
                    <xdr:row>6</xdr:row>
                    <xdr:rowOff>57150</xdr:rowOff>
                  </from>
                  <to>
                    <xdr:col>9</xdr:col>
                    <xdr:colOff>371475</xdr:colOff>
                    <xdr:row>6</xdr:row>
                    <xdr:rowOff>304800</xdr:rowOff>
                  </to>
                </anchor>
              </controlPr>
            </control>
          </mc:Choice>
        </mc:AlternateContent>
        <mc:AlternateContent xmlns:mc="http://schemas.openxmlformats.org/markup-compatibility/2006">
          <mc:Choice Requires="x14">
            <control shapeId="8205" r:id="rId13" name="チェック 13">
              <controlPr defaultSize="0" autoFill="0" autoLine="0" autoPict="0" altText="指示">
                <anchor moveWithCells="1">
                  <from>
                    <xdr:col>7</xdr:col>
                    <xdr:colOff>76200</xdr:colOff>
                    <xdr:row>30</xdr:row>
                    <xdr:rowOff>19050</xdr:rowOff>
                  </from>
                  <to>
                    <xdr:col>8</xdr:col>
                    <xdr:colOff>342900</xdr:colOff>
                    <xdr:row>31</xdr:row>
                    <xdr:rowOff>28575</xdr:rowOff>
                  </to>
                </anchor>
              </controlPr>
            </control>
          </mc:Choice>
        </mc:AlternateContent>
        <mc:AlternateContent xmlns:mc="http://schemas.openxmlformats.org/markup-compatibility/2006">
          <mc:Choice Requires="x14">
            <control shapeId="8206" r:id="rId14" name="チェック 14">
              <controlPr defaultSize="0" autoFill="0" autoLine="0" autoPict="0" altText="指示">
                <anchor moveWithCells="1">
                  <from>
                    <xdr:col>7</xdr:col>
                    <xdr:colOff>114300</xdr:colOff>
                    <xdr:row>33</xdr:row>
                    <xdr:rowOff>38100</xdr:rowOff>
                  </from>
                  <to>
                    <xdr:col>8</xdr:col>
                    <xdr:colOff>352425</xdr:colOff>
                    <xdr:row>34</xdr:row>
                    <xdr:rowOff>19050</xdr:rowOff>
                  </to>
                </anchor>
              </controlPr>
            </control>
          </mc:Choice>
        </mc:AlternateContent>
        <mc:AlternateContent xmlns:mc="http://schemas.openxmlformats.org/markup-compatibility/2006">
          <mc:Choice Requires="x14">
            <control shapeId="8207" r:id="rId15" name="チェック 15">
              <controlPr defaultSize="0" autoFill="0" autoLine="0" autoPict="0" altText="指示">
                <anchor moveWithCells="1">
                  <from>
                    <xdr:col>9</xdr:col>
                    <xdr:colOff>95250</xdr:colOff>
                    <xdr:row>33</xdr:row>
                    <xdr:rowOff>19050</xdr:rowOff>
                  </from>
                  <to>
                    <xdr:col>10</xdr:col>
                    <xdr:colOff>381000</xdr:colOff>
                    <xdr:row>34</xdr:row>
                    <xdr:rowOff>28575</xdr:rowOff>
                  </to>
                </anchor>
              </controlPr>
            </control>
          </mc:Choice>
        </mc:AlternateContent>
        <mc:AlternateContent xmlns:mc="http://schemas.openxmlformats.org/markup-compatibility/2006">
          <mc:Choice Requires="x14">
            <control shapeId="8208" r:id="rId16" name="チェック 16">
              <controlPr defaultSize="0" autoFill="0" autoLine="0" autoPict="0" altText="指示">
                <anchor moveWithCells="1">
                  <from>
                    <xdr:col>11</xdr:col>
                    <xdr:colOff>85725</xdr:colOff>
                    <xdr:row>33</xdr:row>
                    <xdr:rowOff>19050</xdr:rowOff>
                  </from>
                  <to>
                    <xdr:col>12</xdr:col>
                    <xdr:colOff>371475</xdr:colOff>
                    <xdr:row>34</xdr:row>
                    <xdr:rowOff>28575</xdr:rowOff>
                  </to>
                </anchor>
              </controlPr>
            </control>
          </mc:Choice>
        </mc:AlternateContent>
        <mc:AlternateContent xmlns:mc="http://schemas.openxmlformats.org/markup-compatibility/2006">
          <mc:Choice Requires="x14">
            <control shapeId="8209" r:id="rId17" name="チェック 17">
              <controlPr defaultSize="0" autoFill="0" autoLine="0" autoPict="0" altText="指示">
                <anchor moveWithCells="1">
                  <from>
                    <xdr:col>13</xdr:col>
                    <xdr:colOff>95250</xdr:colOff>
                    <xdr:row>33</xdr:row>
                    <xdr:rowOff>19050</xdr:rowOff>
                  </from>
                  <to>
                    <xdr:col>14</xdr:col>
                    <xdr:colOff>342900</xdr:colOff>
                    <xdr:row>34</xdr:row>
                    <xdr:rowOff>28575</xdr:rowOff>
                  </to>
                </anchor>
              </controlPr>
            </control>
          </mc:Choice>
        </mc:AlternateContent>
        <mc:AlternateContent xmlns:mc="http://schemas.openxmlformats.org/markup-compatibility/2006">
          <mc:Choice Requires="x14">
            <control shapeId="8210" r:id="rId18" name="チェック 18">
              <controlPr defaultSize="0" autoFill="0" autoLine="0" autoPict="0" altText="指示">
                <anchor moveWithCells="1">
                  <from>
                    <xdr:col>15</xdr:col>
                    <xdr:colOff>85725</xdr:colOff>
                    <xdr:row>33</xdr:row>
                    <xdr:rowOff>19050</xdr:rowOff>
                  </from>
                  <to>
                    <xdr:col>16</xdr:col>
                    <xdr:colOff>371475</xdr:colOff>
                    <xdr:row>34</xdr:row>
                    <xdr:rowOff>28575</xdr:rowOff>
                  </to>
                </anchor>
              </controlPr>
            </control>
          </mc:Choice>
        </mc:AlternateContent>
        <mc:AlternateContent xmlns:mc="http://schemas.openxmlformats.org/markup-compatibility/2006">
          <mc:Choice Requires="x14">
            <control shapeId="8214" r:id="rId19" name="チェック 22">
              <controlPr defaultSize="0" autoFill="0" autoLine="0" autoPict="0" altText="指示">
                <anchor moveWithCells="1">
                  <from>
                    <xdr:col>7</xdr:col>
                    <xdr:colOff>85725</xdr:colOff>
                    <xdr:row>28</xdr:row>
                    <xdr:rowOff>0</xdr:rowOff>
                  </from>
                  <to>
                    <xdr:col>9</xdr:col>
                    <xdr:colOff>0</xdr:colOff>
                    <xdr:row>29</xdr:row>
                    <xdr:rowOff>19050</xdr:rowOff>
                  </to>
                </anchor>
              </controlPr>
            </control>
          </mc:Choice>
        </mc:AlternateContent>
        <mc:AlternateContent xmlns:mc="http://schemas.openxmlformats.org/markup-compatibility/2006">
          <mc:Choice Requires="x14">
            <control shapeId="8215" r:id="rId20" name="チェック 23">
              <controlPr defaultSize="0" autoFill="0" autoLine="0" autoPict="0" altText="指示">
                <anchor moveWithCells="1">
                  <from>
                    <xdr:col>9</xdr:col>
                    <xdr:colOff>104775</xdr:colOff>
                    <xdr:row>28</xdr:row>
                    <xdr:rowOff>0</xdr:rowOff>
                  </from>
                  <to>
                    <xdr:col>11</xdr:col>
                    <xdr:colOff>0</xdr:colOff>
                    <xdr:row>29</xdr:row>
                    <xdr:rowOff>19050</xdr:rowOff>
                  </to>
                </anchor>
              </controlPr>
            </control>
          </mc:Choice>
        </mc:AlternateContent>
        <mc:AlternateContent xmlns:mc="http://schemas.openxmlformats.org/markup-compatibility/2006">
          <mc:Choice Requires="x14">
            <control shapeId="8216" r:id="rId21" name="チェック 24">
              <controlPr defaultSize="0" autoFill="0" autoLine="0" autoPict="0" altText="指示">
                <anchor moveWithCells="1">
                  <from>
                    <xdr:col>11</xdr:col>
                    <xdr:colOff>95250</xdr:colOff>
                    <xdr:row>28</xdr:row>
                    <xdr:rowOff>0</xdr:rowOff>
                  </from>
                  <to>
                    <xdr:col>12</xdr:col>
                    <xdr:colOff>381000</xdr:colOff>
                    <xdr:row>29</xdr:row>
                    <xdr:rowOff>19050</xdr:rowOff>
                  </to>
                </anchor>
              </controlPr>
            </control>
          </mc:Choice>
        </mc:AlternateContent>
        <mc:AlternateContent xmlns:mc="http://schemas.openxmlformats.org/markup-compatibility/2006">
          <mc:Choice Requires="x14">
            <control shapeId="8217" r:id="rId22" name="チェック 25">
              <controlPr defaultSize="0" autoFill="0" autoLine="0" autoPict="0" altText="指示">
                <anchor moveWithCells="1">
                  <from>
                    <xdr:col>13</xdr:col>
                    <xdr:colOff>104775</xdr:colOff>
                    <xdr:row>28</xdr:row>
                    <xdr:rowOff>0</xdr:rowOff>
                  </from>
                  <to>
                    <xdr:col>14</xdr:col>
                    <xdr:colOff>352425</xdr:colOff>
                    <xdr:row>29</xdr:row>
                    <xdr:rowOff>19050</xdr:rowOff>
                  </to>
                </anchor>
              </controlPr>
            </control>
          </mc:Choice>
        </mc:AlternateContent>
        <mc:AlternateContent xmlns:mc="http://schemas.openxmlformats.org/markup-compatibility/2006">
          <mc:Choice Requires="x14">
            <control shapeId="8218" r:id="rId23" name="チェック 26">
              <controlPr defaultSize="0" autoFill="0" autoLine="0" autoPict="0" altText="指示">
                <anchor moveWithCells="1">
                  <from>
                    <xdr:col>15</xdr:col>
                    <xdr:colOff>104775</xdr:colOff>
                    <xdr:row>28</xdr:row>
                    <xdr:rowOff>0</xdr:rowOff>
                  </from>
                  <to>
                    <xdr:col>17</xdr:col>
                    <xdr:colOff>0</xdr:colOff>
                    <xdr:row>29</xdr:row>
                    <xdr:rowOff>19050</xdr:rowOff>
                  </to>
                </anchor>
              </controlPr>
            </control>
          </mc:Choice>
        </mc:AlternateContent>
        <mc:AlternateContent xmlns:mc="http://schemas.openxmlformats.org/markup-compatibility/2006">
          <mc:Choice Requires="x14">
            <control shapeId="8247" r:id="rId24" name="チェック 55">
              <controlPr defaultSize="0" autoFill="0" autoLine="0" autoPict="0" altText="指示">
                <anchor moveWithCells="1">
                  <from>
                    <xdr:col>7</xdr:col>
                    <xdr:colOff>104775</xdr:colOff>
                    <xdr:row>35</xdr:row>
                    <xdr:rowOff>0</xdr:rowOff>
                  </from>
                  <to>
                    <xdr:col>8</xdr:col>
                    <xdr:colOff>371475</xdr:colOff>
                    <xdr:row>36</xdr:row>
                    <xdr:rowOff>19050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showZeros="0" topLeftCell="A31" workbookViewId="0">
      <selection activeCell="Q7" sqref="Q7:S7"/>
    </sheetView>
  </sheetViews>
  <sheetFormatPr defaultRowHeight="18.75"/>
  <cols>
    <col min="1" max="1" width="30.25" style="104" customWidth="1"/>
    <col min="2" max="2" width="1.125" style="104" customWidth="1"/>
    <col min="3" max="3" width="1.625" style="637" customWidth="1"/>
    <col min="4" max="5" width="3.625" style="637" customWidth="1"/>
    <col min="6" max="8" width="5.625" style="637" customWidth="1"/>
    <col min="9" max="19" width="5.25" style="637" customWidth="1"/>
    <col min="20" max="20" width="1.625" style="637" customWidth="1"/>
    <col min="21" max="21" width="1.125" style="104" customWidth="1"/>
    <col min="22" max="32" width="2.625" style="104" customWidth="1"/>
    <col min="33" max="36" width="10" style="104" customWidth="1"/>
    <col min="37" max="69" width="2.625" style="104" customWidth="1"/>
    <col min="70" max="70" width="9" style="104" customWidth="1"/>
    <col min="71" max="16384" width="9" style="104"/>
  </cols>
  <sheetData>
    <row r="1" spans="1:37" ht="15.75" customHeight="1">
      <c r="A1" s="105"/>
      <c r="B1" s="105"/>
      <c r="C1" s="638"/>
      <c r="D1" s="638"/>
      <c r="E1" s="638"/>
      <c r="F1" s="638"/>
      <c r="G1" s="638"/>
      <c r="H1" s="638"/>
      <c r="I1" s="638"/>
      <c r="J1" s="638"/>
      <c r="K1" s="638"/>
      <c r="L1" s="638"/>
      <c r="M1" s="638"/>
      <c r="N1" s="638"/>
      <c r="O1" s="638"/>
      <c r="P1" s="638"/>
      <c r="Q1" s="638"/>
      <c r="R1" s="638"/>
      <c r="S1" s="638"/>
      <c r="T1" s="638"/>
      <c r="U1" s="105"/>
      <c r="V1" s="105"/>
      <c r="W1" s="105"/>
      <c r="X1" s="105"/>
      <c r="Y1" s="105"/>
      <c r="Z1" s="105"/>
      <c r="AA1" s="105"/>
      <c r="AB1" s="105"/>
      <c r="AC1" s="105"/>
      <c r="AD1" s="105"/>
      <c r="AE1" s="105"/>
      <c r="AF1" s="105"/>
      <c r="AG1" s="105"/>
      <c r="AH1" s="105"/>
      <c r="AI1" s="105"/>
      <c r="AJ1" s="105"/>
      <c r="AK1" s="105"/>
    </row>
    <row r="2" spans="1:37" ht="6.75" customHeight="1">
      <c r="A2" s="105"/>
      <c r="B2" s="106"/>
      <c r="C2" s="639"/>
      <c r="D2" s="639"/>
      <c r="E2" s="639"/>
      <c r="F2" s="639"/>
      <c r="G2" s="639"/>
      <c r="H2" s="639"/>
      <c r="I2" s="639"/>
      <c r="J2" s="639"/>
      <c r="K2" s="639"/>
      <c r="L2" s="639"/>
      <c r="M2" s="639"/>
      <c r="N2" s="639"/>
      <c r="O2" s="639"/>
      <c r="P2" s="639"/>
      <c r="Q2" s="639"/>
      <c r="R2" s="639"/>
      <c r="S2" s="639"/>
      <c r="T2" s="639"/>
      <c r="U2" s="143"/>
      <c r="V2" s="105"/>
      <c r="W2" s="105"/>
      <c r="X2" s="105"/>
      <c r="Y2" s="105"/>
      <c r="Z2" s="105"/>
      <c r="AA2" s="105"/>
      <c r="AB2" s="105"/>
      <c r="AC2" s="105"/>
      <c r="AD2" s="105"/>
      <c r="AE2" s="105"/>
      <c r="AF2" s="105"/>
      <c r="AG2" s="105"/>
      <c r="AH2" s="105"/>
      <c r="AI2" s="105"/>
      <c r="AJ2" s="105"/>
      <c r="AK2" s="105"/>
    </row>
    <row r="3" spans="1:37" ht="21" customHeight="1">
      <c r="A3" s="105"/>
      <c r="B3" s="107"/>
      <c r="C3" s="1151"/>
      <c r="D3" s="1151"/>
      <c r="E3" s="1151"/>
      <c r="F3" s="1151"/>
      <c r="G3" s="129"/>
      <c r="H3" s="129"/>
      <c r="I3" s="129"/>
      <c r="J3" s="129"/>
      <c r="K3" s="129"/>
      <c r="L3" s="2340" t="s">
        <v>256</v>
      </c>
      <c r="M3" s="1311"/>
      <c r="N3" s="2340" t="s">
        <v>257</v>
      </c>
      <c r="O3" s="1311"/>
      <c r="P3" s="1311" t="s">
        <v>908</v>
      </c>
      <c r="Q3" s="1311"/>
      <c r="R3" s="1311" t="s">
        <v>410</v>
      </c>
      <c r="S3" s="1311"/>
      <c r="T3" s="129"/>
      <c r="U3" s="144"/>
      <c r="V3" s="105"/>
      <c r="W3" s="105"/>
      <c r="X3" s="105"/>
      <c r="Y3" s="105"/>
      <c r="Z3" s="105"/>
      <c r="AA3" s="105"/>
      <c r="AB3" s="105"/>
      <c r="AC3" s="105"/>
      <c r="AD3" s="105"/>
      <c r="AE3" s="105"/>
      <c r="AF3" s="105"/>
      <c r="AG3" s="105"/>
      <c r="AH3" s="105"/>
      <c r="AI3" s="105"/>
      <c r="AJ3" s="105"/>
      <c r="AK3" s="105"/>
    </row>
    <row r="4" spans="1:37" ht="48.75" customHeight="1">
      <c r="A4" s="105"/>
      <c r="B4" s="107"/>
      <c r="C4" s="243"/>
      <c r="D4" s="243"/>
      <c r="E4" s="243"/>
      <c r="F4" s="243"/>
      <c r="G4" s="206"/>
      <c r="H4" s="206"/>
      <c r="I4" s="206"/>
      <c r="J4" s="206"/>
      <c r="K4" s="206"/>
      <c r="L4" s="1311"/>
      <c r="M4" s="1311"/>
      <c r="N4" s="1311"/>
      <c r="O4" s="1311"/>
      <c r="P4" s="1311"/>
      <c r="Q4" s="1311"/>
      <c r="R4" s="1311"/>
      <c r="S4" s="1311"/>
      <c r="T4" s="206"/>
      <c r="U4" s="144"/>
      <c r="V4" s="105"/>
      <c r="W4" s="105"/>
      <c r="X4" s="105"/>
      <c r="Y4" s="105"/>
      <c r="Z4" s="105"/>
      <c r="AA4" s="105"/>
      <c r="AB4" s="105"/>
      <c r="AC4" s="105"/>
      <c r="AD4" s="105"/>
      <c r="AE4" s="105"/>
      <c r="AF4" s="105"/>
      <c r="AG4" s="105"/>
      <c r="AH4" s="105"/>
      <c r="AI4" s="105"/>
      <c r="AJ4" s="105"/>
      <c r="AK4" s="105"/>
    </row>
    <row r="5" spans="1:37" ht="8.25" customHeight="1">
      <c r="A5" s="105"/>
      <c r="B5" s="107"/>
      <c r="C5" s="243"/>
      <c r="D5" s="243"/>
      <c r="E5" s="243"/>
      <c r="F5" s="243"/>
      <c r="G5" s="206"/>
      <c r="H5" s="206"/>
      <c r="I5" s="206"/>
      <c r="J5" s="206"/>
      <c r="K5" s="206"/>
      <c r="L5" s="206"/>
      <c r="M5" s="206"/>
      <c r="N5" s="206"/>
      <c r="O5" s="206"/>
      <c r="P5" s="206"/>
      <c r="Q5" s="206"/>
      <c r="R5" s="206"/>
      <c r="S5" s="206"/>
      <c r="T5" s="206"/>
      <c r="U5" s="144"/>
      <c r="V5" s="105"/>
      <c r="W5" s="105"/>
      <c r="X5" s="105"/>
      <c r="Y5" s="105"/>
      <c r="Z5" s="105"/>
      <c r="AA5" s="105"/>
      <c r="AB5" s="105"/>
      <c r="AC5" s="105"/>
      <c r="AD5" s="105"/>
      <c r="AE5" s="105"/>
      <c r="AF5" s="105"/>
      <c r="AG5" s="105"/>
      <c r="AH5" s="105"/>
      <c r="AI5" s="105"/>
      <c r="AJ5" s="105"/>
      <c r="AK5" s="105"/>
    </row>
    <row r="6" spans="1:37" ht="24" customHeight="1">
      <c r="A6" s="105"/>
      <c r="B6" s="107"/>
      <c r="C6" s="1239" t="s">
        <v>379</v>
      </c>
      <c r="D6" s="1239"/>
      <c r="E6" s="1239"/>
      <c r="F6" s="1239"/>
      <c r="G6" s="1239"/>
      <c r="H6" s="1239"/>
      <c r="I6" s="1239"/>
      <c r="J6" s="1239"/>
      <c r="K6" s="1239"/>
      <c r="L6" s="1239"/>
      <c r="M6" s="1239"/>
      <c r="N6" s="1239"/>
      <c r="O6" s="1239"/>
      <c r="P6" s="1239"/>
      <c r="Q6" s="1239"/>
      <c r="R6" s="1239"/>
      <c r="S6" s="1239"/>
      <c r="T6" s="1239"/>
      <c r="U6" s="144"/>
      <c r="V6" s="105"/>
      <c r="W6" s="105"/>
      <c r="X6" s="105"/>
      <c r="Y6" s="105"/>
      <c r="Z6" s="105"/>
      <c r="AA6" s="105"/>
      <c r="AB6" s="105"/>
      <c r="AC6" s="105"/>
      <c r="AD6" s="105"/>
      <c r="AE6" s="105"/>
      <c r="AF6" s="105"/>
      <c r="AG6" s="105"/>
      <c r="AH6" s="105"/>
      <c r="AI6" s="105"/>
      <c r="AJ6" s="105"/>
      <c r="AK6" s="105"/>
    </row>
    <row r="7" spans="1:37" ht="19.5" customHeight="1">
      <c r="A7" s="105"/>
      <c r="B7" s="107"/>
      <c r="C7" s="129"/>
      <c r="D7" s="1143"/>
      <c r="E7" s="1143"/>
      <c r="F7" s="1143"/>
      <c r="G7" s="129"/>
      <c r="H7" s="129"/>
      <c r="I7" s="129"/>
      <c r="J7" s="129"/>
      <c r="K7" s="1143"/>
      <c r="L7" s="1143"/>
      <c r="M7" s="1143"/>
      <c r="N7" s="125"/>
      <c r="O7" s="1146" t="s">
        <v>171</v>
      </c>
      <c r="P7" s="1146"/>
      <c r="Q7" s="2362" t="s">
        <v>999</v>
      </c>
      <c r="R7" s="2362"/>
      <c r="S7" s="2362"/>
      <c r="T7" s="129"/>
      <c r="U7" s="144"/>
      <c r="V7" s="105"/>
      <c r="W7" s="105"/>
      <c r="X7" s="105"/>
      <c r="Y7" s="105"/>
      <c r="Z7" s="105"/>
      <c r="AA7" s="105"/>
      <c r="AB7" s="105"/>
      <c r="AC7" s="105"/>
      <c r="AD7" s="105"/>
      <c r="AE7" s="105"/>
      <c r="AF7" s="105"/>
      <c r="AG7" s="105"/>
      <c r="AH7" s="105"/>
      <c r="AI7" s="105"/>
      <c r="AJ7" s="105"/>
      <c r="AK7" s="105"/>
    </row>
    <row r="8" spans="1:37" ht="24" customHeight="1">
      <c r="A8" s="105"/>
      <c r="B8" s="107"/>
      <c r="C8" s="129"/>
      <c r="D8" s="129"/>
      <c r="E8" s="129"/>
      <c r="F8" s="1143" t="s">
        <v>424</v>
      </c>
      <c r="G8" s="1143"/>
      <c r="H8" s="1271">
        <f>データ!$D$6</f>
        <v>0</v>
      </c>
      <c r="I8" s="1271"/>
      <c r="J8" s="1271"/>
      <c r="K8" s="1271"/>
      <c r="L8" s="1271"/>
      <c r="M8" s="1271"/>
      <c r="N8" s="1271"/>
      <c r="O8" s="1271"/>
      <c r="P8" s="1271"/>
      <c r="Q8" s="1271"/>
      <c r="R8" s="125"/>
      <c r="S8" s="129"/>
      <c r="T8" s="129"/>
      <c r="U8" s="144"/>
      <c r="V8" s="105"/>
      <c r="W8" s="105"/>
      <c r="X8" s="105"/>
      <c r="Y8" s="2342" t="s">
        <v>423</v>
      </c>
      <c r="Z8" s="2343"/>
      <c r="AA8" s="2343"/>
      <c r="AB8" s="2343"/>
      <c r="AC8" s="2343"/>
      <c r="AD8" s="2343"/>
      <c r="AE8" s="2344"/>
      <c r="AF8" s="105"/>
      <c r="AG8" s="105"/>
      <c r="AH8" s="105"/>
      <c r="AI8" s="105"/>
      <c r="AJ8" s="105"/>
      <c r="AK8" s="105"/>
    </row>
    <row r="9" spans="1:37" ht="24" customHeight="1">
      <c r="A9" s="105"/>
      <c r="B9" s="107"/>
      <c r="C9" s="129"/>
      <c r="D9" s="129"/>
      <c r="E9" s="129"/>
      <c r="F9" s="1151" t="s">
        <v>899</v>
      </c>
      <c r="G9" s="1151"/>
      <c r="H9" s="1151"/>
      <c r="I9" s="1151"/>
      <c r="J9" s="1151"/>
      <c r="K9" s="1151"/>
      <c r="L9" s="1151"/>
      <c r="M9" s="1151"/>
      <c r="N9" s="1151"/>
      <c r="O9" s="1151"/>
      <c r="P9" s="1151"/>
      <c r="Q9" s="1151"/>
      <c r="R9" s="1151"/>
      <c r="S9" s="129"/>
      <c r="T9" s="129"/>
      <c r="U9" s="144"/>
      <c r="V9" s="105"/>
      <c r="W9" s="105"/>
      <c r="X9" s="105"/>
      <c r="Y9" s="105"/>
      <c r="Z9" s="105"/>
      <c r="AA9" s="105"/>
      <c r="AB9" s="105"/>
      <c r="AC9" s="105"/>
      <c r="AD9" s="105"/>
      <c r="AE9" s="105"/>
      <c r="AF9" s="105"/>
      <c r="AG9" s="105"/>
      <c r="AH9" s="105"/>
      <c r="AI9" s="105"/>
      <c r="AJ9" s="105"/>
      <c r="AK9" s="105"/>
    </row>
    <row r="10" spans="1:37" ht="24" customHeight="1">
      <c r="A10" s="105"/>
      <c r="B10" s="107"/>
      <c r="C10" s="1143" t="s">
        <v>421</v>
      </c>
      <c r="D10" s="1143"/>
      <c r="E10" s="1143"/>
      <c r="F10" s="1143"/>
      <c r="G10" s="1143"/>
      <c r="H10" s="1143"/>
      <c r="I10" s="1143"/>
      <c r="J10" s="1143"/>
      <c r="K10" s="1143"/>
      <c r="L10" s="1143"/>
      <c r="M10" s="1143"/>
      <c r="N10" s="1143"/>
      <c r="O10" s="1143"/>
      <c r="P10" s="1143"/>
      <c r="Q10" s="1143"/>
      <c r="R10" s="1143"/>
      <c r="S10" s="1143"/>
      <c r="T10" s="1143"/>
      <c r="U10" s="144"/>
      <c r="V10" s="105"/>
      <c r="W10" s="105"/>
      <c r="X10" s="105"/>
      <c r="Y10" s="105"/>
      <c r="Z10" s="105"/>
      <c r="AA10" s="105"/>
      <c r="AB10" s="105"/>
      <c r="AC10" s="105"/>
      <c r="AD10" s="105"/>
      <c r="AE10" s="105"/>
      <c r="AF10" s="105"/>
      <c r="AG10" s="105"/>
      <c r="AH10" s="105"/>
      <c r="AI10" s="105"/>
      <c r="AJ10" s="105"/>
      <c r="AK10" s="105"/>
    </row>
    <row r="11" spans="1:37" ht="27.75" customHeight="1">
      <c r="A11" s="105"/>
      <c r="B11" s="107"/>
      <c r="C11" s="129"/>
      <c r="D11" s="1321" t="s">
        <v>422</v>
      </c>
      <c r="E11" s="1321"/>
      <c r="F11" s="1321"/>
      <c r="G11" s="1321" t="s">
        <v>339</v>
      </c>
      <c r="H11" s="1321"/>
      <c r="I11" s="274" t="s">
        <v>76</v>
      </c>
      <c r="J11" s="1321" t="s">
        <v>428</v>
      </c>
      <c r="K11" s="1321"/>
      <c r="L11" s="1321" t="s">
        <v>304</v>
      </c>
      <c r="M11" s="1321"/>
      <c r="N11" s="1321"/>
      <c r="O11" s="341" t="s">
        <v>435</v>
      </c>
      <c r="P11" s="1321" t="s">
        <v>95</v>
      </c>
      <c r="Q11" s="1321"/>
      <c r="R11" s="1321" t="s">
        <v>440</v>
      </c>
      <c r="S11" s="1321"/>
      <c r="T11" s="129"/>
      <c r="U11" s="144"/>
      <c r="V11" s="105"/>
      <c r="W11" s="105"/>
      <c r="X11" s="105"/>
      <c r="Y11" s="105"/>
      <c r="Z11" s="105"/>
      <c r="AA11" s="105"/>
      <c r="AB11" s="105"/>
      <c r="AC11" s="105"/>
      <c r="AD11" s="105"/>
      <c r="AE11" s="105"/>
      <c r="AF11" s="105"/>
      <c r="AG11" s="105"/>
      <c r="AH11" s="105"/>
      <c r="AI11" s="105"/>
      <c r="AJ11" s="105"/>
      <c r="AK11" s="105"/>
    </row>
    <row r="12" spans="1:37" ht="14.25" customHeight="1">
      <c r="A12" s="105"/>
      <c r="B12" s="107"/>
      <c r="C12" s="129"/>
      <c r="D12" s="2367"/>
      <c r="E12" s="1530"/>
      <c r="F12" s="1531"/>
      <c r="G12" s="2367"/>
      <c r="H12" s="1531"/>
      <c r="I12" s="2370"/>
      <c r="J12" s="2367"/>
      <c r="K12" s="1531"/>
      <c r="L12" s="2367"/>
      <c r="M12" s="1530"/>
      <c r="N12" s="654" t="s">
        <v>433</v>
      </c>
      <c r="O12" s="658" t="s">
        <v>437</v>
      </c>
      <c r="P12" s="2363" t="s">
        <v>429</v>
      </c>
      <c r="Q12" s="2364"/>
      <c r="R12" s="2367"/>
      <c r="S12" s="1531"/>
      <c r="T12" s="129"/>
      <c r="U12" s="144"/>
      <c r="V12" s="105"/>
      <c r="W12" s="105"/>
      <c r="X12" s="105"/>
      <c r="Y12" s="105"/>
      <c r="Z12" s="105"/>
      <c r="AA12" s="105"/>
      <c r="AB12" s="105"/>
      <c r="AC12" s="105"/>
      <c r="AD12" s="105"/>
      <c r="AE12" s="105"/>
      <c r="AF12" s="105"/>
      <c r="AG12" s="105"/>
      <c r="AH12" s="105"/>
      <c r="AI12" s="105"/>
      <c r="AJ12" s="105"/>
      <c r="AK12" s="105"/>
    </row>
    <row r="13" spans="1:37" ht="3" customHeight="1">
      <c r="A13" s="105"/>
      <c r="B13" s="107"/>
      <c r="C13" s="129"/>
      <c r="D13" s="2368"/>
      <c r="E13" s="1533"/>
      <c r="F13" s="1534"/>
      <c r="G13" s="2368"/>
      <c r="H13" s="1534"/>
      <c r="I13" s="2371"/>
      <c r="J13" s="2368"/>
      <c r="K13" s="1534"/>
      <c r="L13" s="2368"/>
      <c r="M13" s="1533"/>
      <c r="N13" s="655"/>
      <c r="O13" s="659"/>
      <c r="P13" s="662"/>
      <c r="Q13" s="655"/>
      <c r="R13" s="2368"/>
      <c r="S13" s="1534"/>
      <c r="T13" s="129"/>
      <c r="U13" s="144"/>
      <c r="V13" s="105"/>
      <c r="W13" s="105"/>
      <c r="X13" s="105"/>
      <c r="Y13" s="105"/>
      <c r="Z13" s="105"/>
      <c r="AA13" s="105"/>
      <c r="AB13" s="105"/>
      <c r="AC13" s="105"/>
      <c r="AD13" s="105"/>
      <c r="AE13" s="105"/>
      <c r="AF13" s="105"/>
      <c r="AG13" s="105"/>
      <c r="AH13" s="105"/>
      <c r="AI13" s="105"/>
      <c r="AJ13" s="105"/>
      <c r="AK13" s="105"/>
    </row>
    <row r="14" spans="1:37" ht="14.25" customHeight="1">
      <c r="A14" s="105"/>
      <c r="B14" s="107"/>
      <c r="C14" s="129"/>
      <c r="D14" s="2369"/>
      <c r="E14" s="1536"/>
      <c r="F14" s="1537"/>
      <c r="G14" s="2369"/>
      <c r="H14" s="1537"/>
      <c r="I14" s="2372"/>
      <c r="J14" s="2369"/>
      <c r="K14" s="1537"/>
      <c r="L14" s="2369"/>
      <c r="M14" s="1536"/>
      <c r="N14" s="656" t="s">
        <v>434</v>
      </c>
      <c r="O14" s="660" t="s">
        <v>82</v>
      </c>
      <c r="P14" s="2365" t="s">
        <v>364</v>
      </c>
      <c r="Q14" s="2366"/>
      <c r="R14" s="2369"/>
      <c r="S14" s="1537"/>
      <c r="T14" s="129"/>
      <c r="U14" s="144"/>
      <c r="V14" s="105"/>
      <c r="W14" s="105"/>
      <c r="X14" s="105"/>
      <c r="Y14" s="105"/>
      <c r="Z14" s="105"/>
      <c r="AA14" s="105"/>
      <c r="AB14" s="105"/>
      <c r="AC14" s="105"/>
      <c r="AD14" s="105"/>
      <c r="AE14" s="105"/>
      <c r="AF14" s="105"/>
      <c r="AG14" s="105"/>
      <c r="AH14" s="105"/>
      <c r="AI14" s="105"/>
      <c r="AJ14" s="105"/>
      <c r="AK14" s="105"/>
    </row>
    <row r="15" spans="1:37" ht="14.25" customHeight="1">
      <c r="A15" s="105"/>
      <c r="B15" s="107"/>
      <c r="C15" s="129"/>
      <c r="D15" s="2367"/>
      <c r="E15" s="1530"/>
      <c r="F15" s="1531"/>
      <c r="G15" s="2367"/>
      <c r="H15" s="1531"/>
      <c r="I15" s="2370"/>
      <c r="J15" s="2367"/>
      <c r="K15" s="1531"/>
      <c r="L15" s="2367"/>
      <c r="M15" s="1530"/>
      <c r="N15" s="654" t="s">
        <v>433</v>
      </c>
      <c r="O15" s="658" t="s">
        <v>437</v>
      </c>
      <c r="P15" s="2363" t="s">
        <v>429</v>
      </c>
      <c r="Q15" s="2364"/>
      <c r="R15" s="2367"/>
      <c r="S15" s="1531"/>
      <c r="T15" s="129"/>
      <c r="U15" s="144"/>
      <c r="V15" s="105"/>
      <c r="W15" s="105"/>
      <c r="X15" s="105"/>
      <c r="Y15" s="105"/>
      <c r="Z15" s="105"/>
      <c r="AA15" s="105"/>
      <c r="AB15" s="105"/>
      <c r="AC15" s="105"/>
      <c r="AD15" s="105"/>
      <c r="AE15" s="105"/>
      <c r="AF15" s="105"/>
      <c r="AG15" s="105"/>
      <c r="AH15" s="105"/>
      <c r="AI15" s="105"/>
      <c r="AJ15" s="105"/>
      <c r="AK15" s="105"/>
    </row>
    <row r="16" spans="1:37" ht="3" customHeight="1">
      <c r="A16" s="105"/>
      <c r="B16" s="107"/>
      <c r="C16" s="129"/>
      <c r="D16" s="2368"/>
      <c r="E16" s="1533"/>
      <c r="F16" s="1534"/>
      <c r="G16" s="2368"/>
      <c r="H16" s="1534"/>
      <c r="I16" s="2371"/>
      <c r="J16" s="2368"/>
      <c r="K16" s="1534"/>
      <c r="L16" s="2368"/>
      <c r="M16" s="1533"/>
      <c r="N16" s="655"/>
      <c r="O16" s="659"/>
      <c r="P16" s="662"/>
      <c r="Q16" s="655"/>
      <c r="R16" s="2368"/>
      <c r="S16" s="1534"/>
      <c r="T16" s="129"/>
      <c r="U16" s="144"/>
      <c r="V16" s="105"/>
      <c r="W16" s="105"/>
      <c r="X16" s="105"/>
      <c r="Y16" s="105"/>
      <c r="Z16" s="105"/>
      <c r="AA16" s="105"/>
      <c r="AB16" s="105"/>
      <c r="AC16" s="105"/>
      <c r="AD16" s="105"/>
      <c r="AE16" s="105"/>
      <c r="AF16" s="105"/>
      <c r="AG16" s="105"/>
      <c r="AH16" s="105"/>
      <c r="AI16" s="105"/>
      <c r="AJ16" s="105"/>
      <c r="AK16" s="105"/>
    </row>
    <row r="17" spans="1:37" ht="14.25" customHeight="1">
      <c r="A17" s="105"/>
      <c r="B17" s="107"/>
      <c r="C17" s="129"/>
      <c r="D17" s="2369"/>
      <c r="E17" s="1536"/>
      <c r="F17" s="1537"/>
      <c r="G17" s="2369"/>
      <c r="H17" s="1537"/>
      <c r="I17" s="2372"/>
      <c r="J17" s="2369"/>
      <c r="K17" s="1537"/>
      <c r="L17" s="2369"/>
      <c r="M17" s="1536"/>
      <c r="N17" s="656" t="s">
        <v>434</v>
      </c>
      <c r="O17" s="660" t="s">
        <v>82</v>
      </c>
      <c r="P17" s="2365" t="s">
        <v>364</v>
      </c>
      <c r="Q17" s="2366"/>
      <c r="R17" s="2369"/>
      <c r="S17" s="1537"/>
      <c r="T17" s="129"/>
      <c r="U17" s="144"/>
      <c r="V17" s="105"/>
      <c r="W17" s="105"/>
      <c r="X17" s="105"/>
      <c r="Y17" s="105"/>
      <c r="Z17" s="105"/>
      <c r="AA17" s="105"/>
      <c r="AB17" s="105"/>
      <c r="AC17" s="105"/>
      <c r="AD17" s="105"/>
      <c r="AE17" s="105"/>
      <c r="AF17" s="105"/>
      <c r="AG17" s="105"/>
      <c r="AH17" s="105"/>
      <c r="AI17" s="105"/>
      <c r="AJ17" s="105"/>
      <c r="AK17" s="105"/>
    </row>
    <row r="18" spans="1:37" ht="14.25" customHeight="1">
      <c r="A18" s="105"/>
      <c r="B18" s="107"/>
      <c r="C18" s="129"/>
      <c r="D18" s="2367"/>
      <c r="E18" s="1530"/>
      <c r="F18" s="1531"/>
      <c r="G18" s="2367"/>
      <c r="H18" s="1531"/>
      <c r="I18" s="2370"/>
      <c r="J18" s="2367"/>
      <c r="K18" s="1531"/>
      <c r="L18" s="2367"/>
      <c r="M18" s="1530"/>
      <c r="N18" s="654" t="s">
        <v>433</v>
      </c>
      <c r="O18" s="658" t="s">
        <v>437</v>
      </c>
      <c r="P18" s="2363" t="s">
        <v>429</v>
      </c>
      <c r="Q18" s="2364"/>
      <c r="R18" s="2367"/>
      <c r="S18" s="1531"/>
      <c r="T18" s="129"/>
      <c r="U18" s="144"/>
      <c r="V18" s="105"/>
      <c r="W18" s="105"/>
      <c r="X18" s="105"/>
      <c r="Y18" s="105"/>
      <c r="Z18" s="105"/>
      <c r="AA18" s="105"/>
      <c r="AB18" s="105"/>
      <c r="AC18" s="105"/>
      <c r="AD18" s="105"/>
      <c r="AE18" s="105"/>
      <c r="AF18" s="105"/>
      <c r="AG18" s="105"/>
      <c r="AH18" s="105"/>
      <c r="AI18" s="105"/>
      <c r="AJ18" s="105"/>
      <c r="AK18" s="105"/>
    </row>
    <row r="19" spans="1:37" ht="3" customHeight="1">
      <c r="A19" s="105"/>
      <c r="B19" s="107"/>
      <c r="C19" s="129"/>
      <c r="D19" s="2368"/>
      <c r="E19" s="1533"/>
      <c r="F19" s="1534"/>
      <c r="G19" s="2368"/>
      <c r="H19" s="1534"/>
      <c r="I19" s="2371"/>
      <c r="J19" s="2368"/>
      <c r="K19" s="1534"/>
      <c r="L19" s="2368"/>
      <c r="M19" s="1533"/>
      <c r="N19" s="655"/>
      <c r="O19" s="659"/>
      <c r="P19" s="662"/>
      <c r="Q19" s="655"/>
      <c r="R19" s="2368"/>
      <c r="S19" s="1534"/>
      <c r="T19" s="129"/>
      <c r="U19" s="144"/>
      <c r="V19" s="105"/>
      <c r="W19" s="105"/>
      <c r="X19" s="105"/>
      <c r="Y19" s="105"/>
      <c r="Z19" s="105"/>
      <c r="AA19" s="105"/>
      <c r="AB19" s="105"/>
      <c r="AC19" s="105"/>
      <c r="AD19" s="105"/>
      <c r="AE19" s="105"/>
      <c r="AF19" s="105"/>
      <c r="AG19" s="105"/>
      <c r="AH19" s="105"/>
      <c r="AI19" s="105"/>
      <c r="AJ19" s="105"/>
      <c r="AK19" s="105"/>
    </row>
    <row r="20" spans="1:37" ht="14.25" customHeight="1">
      <c r="A20" s="105"/>
      <c r="B20" s="107"/>
      <c r="C20" s="129"/>
      <c r="D20" s="2369"/>
      <c r="E20" s="1536"/>
      <c r="F20" s="1537"/>
      <c r="G20" s="2369"/>
      <c r="H20" s="1537"/>
      <c r="I20" s="2372"/>
      <c r="J20" s="2369"/>
      <c r="K20" s="1537"/>
      <c r="L20" s="2369"/>
      <c r="M20" s="1536"/>
      <c r="N20" s="656" t="s">
        <v>434</v>
      </c>
      <c r="O20" s="660" t="s">
        <v>82</v>
      </c>
      <c r="P20" s="2365" t="s">
        <v>364</v>
      </c>
      <c r="Q20" s="2366"/>
      <c r="R20" s="2369"/>
      <c r="S20" s="1537"/>
      <c r="T20" s="129"/>
      <c r="U20" s="144"/>
      <c r="V20" s="105"/>
      <c r="W20" s="105"/>
      <c r="X20" s="105"/>
      <c r="Y20" s="105"/>
      <c r="Z20" s="105"/>
      <c r="AA20" s="105"/>
      <c r="AB20" s="105"/>
      <c r="AC20" s="105"/>
      <c r="AD20" s="105"/>
      <c r="AE20" s="105"/>
      <c r="AF20" s="105"/>
      <c r="AG20" s="105"/>
      <c r="AH20" s="105"/>
      <c r="AI20" s="105"/>
      <c r="AJ20" s="105"/>
      <c r="AK20" s="105"/>
    </row>
    <row r="21" spans="1:37" ht="14.25" customHeight="1">
      <c r="A21" s="105"/>
      <c r="B21" s="107"/>
      <c r="C21" s="129"/>
      <c r="D21" s="2367"/>
      <c r="E21" s="1530"/>
      <c r="F21" s="1531"/>
      <c r="G21" s="2367"/>
      <c r="H21" s="1531"/>
      <c r="I21" s="2370"/>
      <c r="J21" s="2367"/>
      <c r="K21" s="1531"/>
      <c r="L21" s="2367"/>
      <c r="M21" s="1530"/>
      <c r="N21" s="654" t="s">
        <v>433</v>
      </c>
      <c r="O21" s="658" t="s">
        <v>437</v>
      </c>
      <c r="P21" s="2363" t="s">
        <v>429</v>
      </c>
      <c r="Q21" s="2364"/>
      <c r="R21" s="2367"/>
      <c r="S21" s="1531"/>
      <c r="T21" s="129"/>
      <c r="U21" s="144"/>
      <c r="V21" s="105"/>
      <c r="W21" s="105"/>
      <c r="X21" s="105"/>
      <c r="Y21" s="105"/>
      <c r="Z21" s="105"/>
      <c r="AA21" s="105"/>
      <c r="AB21" s="105"/>
      <c r="AC21" s="105"/>
      <c r="AD21" s="105"/>
      <c r="AE21" s="105"/>
      <c r="AF21" s="105"/>
      <c r="AG21" s="105"/>
      <c r="AH21" s="105"/>
      <c r="AI21" s="105"/>
      <c r="AJ21" s="105"/>
      <c r="AK21" s="105"/>
    </row>
    <row r="22" spans="1:37" ht="3" customHeight="1">
      <c r="A22" s="105"/>
      <c r="B22" s="107"/>
      <c r="C22" s="129"/>
      <c r="D22" s="2368"/>
      <c r="E22" s="1533"/>
      <c r="F22" s="1534"/>
      <c r="G22" s="2368"/>
      <c r="H22" s="1534"/>
      <c r="I22" s="2371"/>
      <c r="J22" s="2368"/>
      <c r="K22" s="1534"/>
      <c r="L22" s="2368"/>
      <c r="M22" s="1533"/>
      <c r="N22" s="655"/>
      <c r="O22" s="659"/>
      <c r="P22" s="662"/>
      <c r="Q22" s="655"/>
      <c r="R22" s="2368"/>
      <c r="S22" s="1534"/>
      <c r="T22" s="129"/>
      <c r="U22" s="144"/>
      <c r="V22" s="105"/>
      <c r="W22" s="105"/>
      <c r="X22" s="105"/>
      <c r="Y22" s="105"/>
      <c r="Z22" s="105"/>
      <c r="AA22" s="105"/>
      <c r="AB22" s="105"/>
      <c r="AC22" s="105"/>
      <c r="AD22" s="105"/>
      <c r="AE22" s="105"/>
      <c r="AF22" s="105"/>
      <c r="AG22" s="105"/>
      <c r="AH22" s="105"/>
      <c r="AI22" s="105"/>
      <c r="AJ22" s="105"/>
      <c r="AK22" s="105"/>
    </row>
    <row r="23" spans="1:37" ht="14.25" customHeight="1">
      <c r="A23" s="105"/>
      <c r="B23" s="107"/>
      <c r="C23" s="129"/>
      <c r="D23" s="2369"/>
      <c r="E23" s="1536"/>
      <c r="F23" s="1537"/>
      <c r="G23" s="2369"/>
      <c r="H23" s="1537"/>
      <c r="I23" s="2372"/>
      <c r="J23" s="2369"/>
      <c r="K23" s="1537"/>
      <c r="L23" s="2369"/>
      <c r="M23" s="1536"/>
      <c r="N23" s="656" t="s">
        <v>434</v>
      </c>
      <c r="O23" s="660" t="s">
        <v>82</v>
      </c>
      <c r="P23" s="2365" t="s">
        <v>364</v>
      </c>
      <c r="Q23" s="2366"/>
      <c r="R23" s="2369"/>
      <c r="S23" s="1537"/>
      <c r="T23" s="129"/>
      <c r="U23" s="144"/>
      <c r="V23" s="105"/>
      <c r="W23" s="105"/>
      <c r="X23" s="105"/>
      <c r="Y23" s="105"/>
      <c r="Z23" s="105"/>
      <c r="AA23" s="105"/>
      <c r="AB23" s="105"/>
      <c r="AC23" s="105"/>
      <c r="AD23" s="105"/>
      <c r="AE23" s="105"/>
      <c r="AF23" s="105"/>
      <c r="AG23" s="105"/>
      <c r="AH23" s="105"/>
      <c r="AI23" s="105"/>
      <c r="AJ23" s="105"/>
      <c r="AK23" s="105"/>
    </row>
    <row r="24" spans="1:37" ht="14.25" customHeight="1">
      <c r="A24" s="105"/>
      <c r="B24" s="107"/>
      <c r="C24" s="129"/>
      <c r="D24" s="2367"/>
      <c r="E24" s="1530"/>
      <c r="F24" s="1531"/>
      <c r="G24" s="2367"/>
      <c r="H24" s="1531"/>
      <c r="I24" s="2370"/>
      <c r="J24" s="2367"/>
      <c r="K24" s="1531"/>
      <c r="L24" s="2367"/>
      <c r="M24" s="1530"/>
      <c r="N24" s="654" t="s">
        <v>433</v>
      </c>
      <c r="O24" s="658" t="s">
        <v>437</v>
      </c>
      <c r="P24" s="2363" t="s">
        <v>429</v>
      </c>
      <c r="Q24" s="2364"/>
      <c r="R24" s="2367"/>
      <c r="S24" s="1531"/>
      <c r="T24" s="129"/>
      <c r="U24" s="144"/>
      <c r="V24" s="105"/>
      <c r="W24" s="105"/>
      <c r="X24" s="105"/>
      <c r="Y24" s="105"/>
      <c r="Z24" s="105"/>
      <c r="AA24" s="105"/>
      <c r="AB24" s="105"/>
      <c r="AC24" s="105"/>
      <c r="AD24" s="105"/>
      <c r="AE24" s="105"/>
      <c r="AF24" s="105"/>
      <c r="AG24" s="105"/>
      <c r="AH24" s="105"/>
      <c r="AI24" s="105"/>
      <c r="AJ24" s="105"/>
      <c r="AK24" s="105"/>
    </row>
    <row r="25" spans="1:37" ht="3" customHeight="1">
      <c r="A25" s="105"/>
      <c r="B25" s="107"/>
      <c r="C25" s="129"/>
      <c r="D25" s="2368"/>
      <c r="E25" s="1533"/>
      <c r="F25" s="1534"/>
      <c r="G25" s="2368"/>
      <c r="H25" s="1534"/>
      <c r="I25" s="2371"/>
      <c r="J25" s="2368"/>
      <c r="K25" s="1534"/>
      <c r="L25" s="2368"/>
      <c r="M25" s="1533"/>
      <c r="N25" s="655"/>
      <c r="O25" s="659"/>
      <c r="P25" s="662"/>
      <c r="Q25" s="655"/>
      <c r="R25" s="2368"/>
      <c r="S25" s="1534"/>
      <c r="T25" s="129"/>
      <c r="U25" s="144"/>
      <c r="V25" s="105"/>
      <c r="W25" s="105"/>
      <c r="X25" s="105"/>
      <c r="Y25" s="105"/>
      <c r="Z25" s="105"/>
      <c r="AA25" s="105"/>
      <c r="AB25" s="105"/>
      <c r="AC25" s="105"/>
      <c r="AD25" s="105"/>
      <c r="AE25" s="105"/>
      <c r="AF25" s="105"/>
      <c r="AG25" s="105"/>
      <c r="AH25" s="105"/>
      <c r="AI25" s="105"/>
      <c r="AJ25" s="105"/>
      <c r="AK25" s="105"/>
    </row>
    <row r="26" spans="1:37" ht="14.25" customHeight="1">
      <c r="A26" s="105"/>
      <c r="B26" s="107"/>
      <c r="C26" s="129"/>
      <c r="D26" s="2369"/>
      <c r="E26" s="1536"/>
      <c r="F26" s="1537"/>
      <c r="G26" s="2369"/>
      <c r="H26" s="1537"/>
      <c r="I26" s="2372"/>
      <c r="J26" s="2369"/>
      <c r="K26" s="1537"/>
      <c r="L26" s="2369"/>
      <c r="M26" s="1536"/>
      <c r="N26" s="656" t="s">
        <v>434</v>
      </c>
      <c r="O26" s="660" t="s">
        <v>82</v>
      </c>
      <c r="P26" s="2365" t="s">
        <v>364</v>
      </c>
      <c r="Q26" s="2366"/>
      <c r="R26" s="2369"/>
      <c r="S26" s="1537"/>
      <c r="T26" s="129"/>
      <c r="U26" s="144"/>
      <c r="V26" s="105"/>
      <c r="W26" s="105"/>
      <c r="X26" s="105"/>
      <c r="Y26" s="105"/>
      <c r="Z26" s="105"/>
      <c r="AA26" s="105"/>
      <c r="AB26" s="105"/>
      <c r="AC26" s="105"/>
      <c r="AD26" s="105"/>
      <c r="AE26" s="105"/>
      <c r="AF26" s="105"/>
      <c r="AG26" s="105"/>
      <c r="AH26" s="105"/>
      <c r="AI26" s="105"/>
      <c r="AJ26" s="105"/>
      <c r="AK26" s="105"/>
    </row>
    <row r="27" spans="1:37" ht="14.25" customHeight="1">
      <c r="A27" s="105"/>
      <c r="B27" s="107"/>
      <c r="C27" s="129"/>
      <c r="D27" s="2367"/>
      <c r="E27" s="1530"/>
      <c r="F27" s="1531"/>
      <c r="G27" s="2367"/>
      <c r="H27" s="1531"/>
      <c r="I27" s="2370"/>
      <c r="J27" s="2367"/>
      <c r="K27" s="1531"/>
      <c r="L27" s="2367"/>
      <c r="M27" s="1530"/>
      <c r="N27" s="654" t="s">
        <v>433</v>
      </c>
      <c r="O27" s="658" t="s">
        <v>437</v>
      </c>
      <c r="P27" s="2363" t="s">
        <v>429</v>
      </c>
      <c r="Q27" s="2364"/>
      <c r="R27" s="2367"/>
      <c r="S27" s="1531"/>
      <c r="T27" s="129"/>
      <c r="U27" s="144"/>
      <c r="V27" s="105"/>
      <c r="W27" s="105"/>
      <c r="X27" s="105"/>
      <c r="Y27" s="105"/>
      <c r="Z27" s="105"/>
      <c r="AA27" s="105"/>
      <c r="AB27" s="105"/>
      <c r="AC27" s="105"/>
      <c r="AD27" s="105"/>
      <c r="AE27" s="105"/>
      <c r="AF27" s="105"/>
      <c r="AG27" s="105"/>
      <c r="AH27" s="105"/>
      <c r="AI27" s="105"/>
      <c r="AJ27" s="105"/>
      <c r="AK27" s="105"/>
    </row>
    <row r="28" spans="1:37" ht="3" customHeight="1">
      <c r="A28" s="105"/>
      <c r="B28" s="107"/>
      <c r="C28" s="129"/>
      <c r="D28" s="2368"/>
      <c r="E28" s="1533"/>
      <c r="F28" s="1534"/>
      <c r="G28" s="2368"/>
      <c r="H28" s="1534"/>
      <c r="I28" s="2371"/>
      <c r="J28" s="2368"/>
      <c r="K28" s="1534"/>
      <c r="L28" s="2368"/>
      <c r="M28" s="1533"/>
      <c r="N28" s="655"/>
      <c r="O28" s="659"/>
      <c r="P28" s="662"/>
      <c r="Q28" s="655"/>
      <c r="R28" s="2368"/>
      <c r="S28" s="1534"/>
      <c r="T28" s="129"/>
      <c r="U28" s="144"/>
      <c r="V28" s="105"/>
      <c r="W28" s="105"/>
      <c r="X28" s="105"/>
      <c r="Y28" s="105"/>
      <c r="Z28" s="105"/>
      <c r="AA28" s="105"/>
      <c r="AB28" s="105"/>
      <c r="AC28" s="105"/>
      <c r="AD28" s="105"/>
      <c r="AE28" s="105"/>
      <c r="AF28" s="105"/>
      <c r="AG28" s="105"/>
      <c r="AH28" s="105"/>
      <c r="AI28" s="105"/>
      <c r="AJ28" s="105"/>
      <c r="AK28" s="105"/>
    </row>
    <row r="29" spans="1:37" ht="14.25" customHeight="1">
      <c r="A29" s="105"/>
      <c r="B29" s="107"/>
      <c r="C29" s="129"/>
      <c r="D29" s="2369"/>
      <c r="E29" s="1536"/>
      <c r="F29" s="1537"/>
      <c r="G29" s="2369"/>
      <c r="H29" s="1537"/>
      <c r="I29" s="2372"/>
      <c r="J29" s="2369"/>
      <c r="K29" s="1537"/>
      <c r="L29" s="2369"/>
      <c r="M29" s="1536"/>
      <c r="N29" s="656" t="s">
        <v>434</v>
      </c>
      <c r="O29" s="660" t="s">
        <v>82</v>
      </c>
      <c r="P29" s="2365" t="s">
        <v>364</v>
      </c>
      <c r="Q29" s="2366"/>
      <c r="R29" s="2369"/>
      <c r="S29" s="1537"/>
      <c r="T29" s="129"/>
      <c r="U29" s="144"/>
      <c r="V29" s="105"/>
      <c r="W29" s="105"/>
      <c r="X29" s="105"/>
      <c r="Y29" s="105"/>
      <c r="Z29" s="105"/>
      <c r="AA29" s="105"/>
      <c r="AB29" s="105"/>
      <c r="AC29" s="105"/>
      <c r="AD29" s="105"/>
      <c r="AE29" s="105"/>
      <c r="AF29" s="105"/>
      <c r="AG29" s="105"/>
      <c r="AH29" s="105"/>
      <c r="AI29" s="105"/>
      <c r="AJ29" s="105"/>
      <c r="AK29" s="105"/>
    </row>
    <row r="30" spans="1:37" ht="14.25" customHeight="1">
      <c r="A30" s="105"/>
      <c r="B30" s="107"/>
      <c r="C30" s="129"/>
      <c r="D30" s="2367"/>
      <c r="E30" s="1530"/>
      <c r="F30" s="1531"/>
      <c r="G30" s="2367"/>
      <c r="H30" s="1531"/>
      <c r="I30" s="2370"/>
      <c r="J30" s="2367"/>
      <c r="K30" s="1531"/>
      <c r="L30" s="2367"/>
      <c r="M30" s="1530"/>
      <c r="N30" s="654" t="s">
        <v>433</v>
      </c>
      <c r="O30" s="658" t="s">
        <v>437</v>
      </c>
      <c r="P30" s="2363" t="s">
        <v>429</v>
      </c>
      <c r="Q30" s="2364"/>
      <c r="R30" s="2367"/>
      <c r="S30" s="1531"/>
      <c r="T30" s="129"/>
      <c r="U30" s="144"/>
      <c r="V30" s="105"/>
      <c r="W30" s="105"/>
      <c r="X30" s="105"/>
      <c r="Y30" s="105"/>
      <c r="Z30" s="105"/>
      <c r="AA30" s="105"/>
      <c r="AB30" s="105"/>
      <c r="AC30" s="105"/>
      <c r="AD30" s="105"/>
      <c r="AE30" s="105"/>
      <c r="AF30" s="105"/>
      <c r="AG30" s="105"/>
      <c r="AH30" s="105"/>
      <c r="AI30" s="105"/>
      <c r="AJ30" s="105"/>
      <c r="AK30" s="105"/>
    </row>
    <row r="31" spans="1:37" ht="3" customHeight="1">
      <c r="A31" s="105"/>
      <c r="B31" s="107"/>
      <c r="C31" s="129"/>
      <c r="D31" s="2368"/>
      <c r="E31" s="1533"/>
      <c r="F31" s="1534"/>
      <c r="G31" s="2368"/>
      <c r="H31" s="1534"/>
      <c r="I31" s="2371"/>
      <c r="J31" s="2368"/>
      <c r="K31" s="1534"/>
      <c r="L31" s="2368"/>
      <c r="M31" s="1533"/>
      <c r="N31" s="655"/>
      <c r="O31" s="659"/>
      <c r="P31" s="662"/>
      <c r="Q31" s="655"/>
      <c r="R31" s="2368"/>
      <c r="S31" s="1534"/>
      <c r="T31" s="129"/>
      <c r="U31" s="144"/>
      <c r="V31" s="105"/>
      <c r="W31" s="105"/>
      <c r="X31" s="105"/>
      <c r="Y31" s="105"/>
      <c r="Z31" s="105"/>
      <c r="AA31" s="105"/>
      <c r="AB31" s="105"/>
      <c r="AC31" s="105"/>
      <c r="AD31" s="105"/>
      <c r="AE31" s="105"/>
      <c r="AF31" s="105"/>
      <c r="AG31" s="105"/>
      <c r="AH31" s="105"/>
      <c r="AI31" s="105"/>
      <c r="AJ31" s="105"/>
      <c r="AK31" s="105"/>
    </row>
    <row r="32" spans="1:37" ht="14.25" customHeight="1">
      <c r="A32" s="105"/>
      <c r="B32" s="107"/>
      <c r="C32" s="129"/>
      <c r="D32" s="2369"/>
      <c r="E32" s="1536"/>
      <c r="F32" s="1537"/>
      <c r="G32" s="2369"/>
      <c r="H32" s="1537"/>
      <c r="I32" s="2372"/>
      <c r="J32" s="2369"/>
      <c r="K32" s="1537"/>
      <c r="L32" s="2369"/>
      <c r="M32" s="1536"/>
      <c r="N32" s="656" t="s">
        <v>434</v>
      </c>
      <c r="O32" s="660" t="s">
        <v>82</v>
      </c>
      <c r="P32" s="2365" t="s">
        <v>364</v>
      </c>
      <c r="Q32" s="2366"/>
      <c r="R32" s="2369"/>
      <c r="S32" s="1537"/>
      <c r="T32" s="129"/>
      <c r="U32" s="144"/>
      <c r="V32" s="105"/>
      <c r="W32" s="105"/>
      <c r="X32" s="105"/>
      <c r="Y32" s="105"/>
      <c r="Z32" s="105"/>
      <c r="AA32" s="105"/>
      <c r="AB32" s="105"/>
      <c r="AC32" s="105"/>
      <c r="AD32" s="105"/>
      <c r="AE32" s="105"/>
      <c r="AF32" s="105"/>
      <c r="AG32" s="105"/>
      <c r="AH32" s="105"/>
      <c r="AI32" s="105"/>
      <c r="AJ32" s="105"/>
      <c r="AK32" s="105"/>
    </row>
    <row r="33" spans="1:37" ht="14.25" customHeight="1">
      <c r="A33" s="105"/>
      <c r="B33" s="107"/>
      <c r="C33" s="129"/>
      <c r="D33" s="2367"/>
      <c r="E33" s="1530"/>
      <c r="F33" s="1531"/>
      <c r="G33" s="2367"/>
      <c r="H33" s="1531"/>
      <c r="I33" s="2370"/>
      <c r="J33" s="2367"/>
      <c r="K33" s="1531"/>
      <c r="L33" s="2367"/>
      <c r="M33" s="1530"/>
      <c r="N33" s="654" t="s">
        <v>433</v>
      </c>
      <c r="O33" s="658" t="s">
        <v>437</v>
      </c>
      <c r="P33" s="2363" t="s">
        <v>429</v>
      </c>
      <c r="Q33" s="2364"/>
      <c r="R33" s="2367"/>
      <c r="S33" s="1531"/>
      <c r="T33" s="129"/>
      <c r="U33" s="144"/>
      <c r="V33" s="105"/>
      <c r="W33" s="105"/>
      <c r="X33" s="105"/>
      <c r="Y33" s="105"/>
      <c r="Z33" s="105"/>
      <c r="AA33" s="105"/>
      <c r="AB33" s="105"/>
      <c r="AC33" s="105"/>
      <c r="AD33" s="105"/>
      <c r="AE33" s="105"/>
      <c r="AF33" s="105"/>
      <c r="AG33" s="105"/>
      <c r="AH33" s="105"/>
      <c r="AI33" s="105"/>
      <c r="AJ33" s="105"/>
      <c r="AK33" s="105"/>
    </row>
    <row r="34" spans="1:37" ht="3" customHeight="1">
      <c r="A34" s="105"/>
      <c r="B34" s="107"/>
      <c r="C34" s="129"/>
      <c r="D34" s="2368"/>
      <c r="E34" s="1533"/>
      <c r="F34" s="1534"/>
      <c r="G34" s="2368"/>
      <c r="H34" s="1534"/>
      <c r="I34" s="2371"/>
      <c r="J34" s="2368"/>
      <c r="K34" s="1534"/>
      <c r="L34" s="2368"/>
      <c r="M34" s="1533"/>
      <c r="N34" s="655"/>
      <c r="O34" s="659"/>
      <c r="P34" s="662"/>
      <c r="Q34" s="655"/>
      <c r="R34" s="2368"/>
      <c r="S34" s="1534"/>
      <c r="T34" s="129"/>
      <c r="U34" s="144"/>
      <c r="V34" s="105"/>
      <c r="W34" s="105"/>
      <c r="X34" s="105"/>
      <c r="Y34" s="105"/>
      <c r="Z34" s="105"/>
      <c r="AA34" s="105"/>
      <c r="AB34" s="105"/>
      <c r="AC34" s="105"/>
      <c r="AD34" s="105"/>
      <c r="AE34" s="105"/>
      <c r="AF34" s="105"/>
      <c r="AG34" s="105"/>
      <c r="AH34" s="105"/>
      <c r="AI34" s="105"/>
      <c r="AJ34" s="105"/>
      <c r="AK34" s="105"/>
    </row>
    <row r="35" spans="1:37" ht="14.25" customHeight="1">
      <c r="A35" s="105"/>
      <c r="B35" s="107"/>
      <c r="C35" s="129"/>
      <c r="D35" s="2369"/>
      <c r="E35" s="1536"/>
      <c r="F35" s="1537"/>
      <c r="G35" s="2369"/>
      <c r="H35" s="1537"/>
      <c r="I35" s="2372"/>
      <c r="J35" s="2369"/>
      <c r="K35" s="1537"/>
      <c r="L35" s="2369"/>
      <c r="M35" s="1536"/>
      <c r="N35" s="656" t="s">
        <v>434</v>
      </c>
      <c r="O35" s="660" t="s">
        <v>82</v>
      </c>
      <c r="P35" s="2365" t="s">
        <v>364</v>
      </c>
      <c r="Q35" s="2366"/>
      <c r="R35" s="2369"/>
      <c r="S35" s="1537"/>
      <c r="T35" s="129"/>
      <c r="U35" s="144"/>
      <c r="V35" s="105"/>
      <c r="W35" s="105"/>
      <c r="X35" s="105"/>
      <c r="Y35" s="105"/>
      <c r="Z35" s="105"/>
      <c r="AA35" s="105"/>
      <c r="AB35" s="105"/>
      <c r="AC35" s="105"/>
      <c r="AD35" s="105"/>
      <c r="AE35" s="105"/>
      <c r="AF35" s="105"/>
      <c r="AG35" s="105"/>
      <c r="AH35" s="105"/>
      <c r="AI35" s="105"/>
      <c r="AJ35" s="105"/>
      <c r="AK35" s="105"/>
    </row>
    <row r="36" spans="1:37" ht="14.25" customHeight="1">
      <c r="A36" s="105"/>
      <c r="B36" s="107"/>
      <c r="C36" s="129"/>
      <c r="D36" s="2367"/>
      <c r="E36" s="1530"/>
      <c r="F36" s="1531"/>
      <c r="G36" s="2367"/>
      <c r="H36" s="1531"/>
      <c r="I36" s="2370"/>
      <c r="J36" s="2367"/>
      <c r="K36" s="1531"/>
      <c r="L36" s="2367"/>
      <c r="M36" s="1530"/>
      <c r="N36" s="654" t="s">
        <v>433</v>
      </c>
      <c r="O36" s="658" t="s">
        <v>437</v>
      </c>
      <c r="P36" s="2363" t="s">
        <v>429</v>
      </c>
      <c r="Q36" s="2364"/>
      <c r="R36" s="2367"/>
      <c r="S36" s="1531"/>
      <c r="T36" s="129"/>
      <c r="U36" s="144"/>
      <c r="V36" s="105"/>
      <c r="W36" s="105"/>
      <c r="X36" s="105"/>
      <c r="Y36" s="105"/>
      <c r="Z36" s="105"/>
      <c r="AA36" s="105"/>
      <c r="AB36" s="105"/>
      <c r="AC36" s="105"/>
      <c r="AD36" s="105"/>
      <c r="AE36" s="105"/>
      <c r="AF36" s="105"/>
      <c r="AG36" s="105"/>
      <c r="AH36" s="105"/>
      <c r="AI36" s="105"/>
      <c r="AJ36" s="105"/>
      <c r="AK36" s="105"/>
    </row>
    <row r="37" spans="1:37" ht="3" customHeight="1">
      <c r="A37" s="105"/>
      <c r="B37" s="107"/>
      <c r="C37" s="129"/>
      <c r="D37" s="2368"/>
      <c r="E37" s="1533"/>
      <c r="F37" s="1534"/>
      <c r="G37" s="2368"/>
      <c r="H37" s="1534"/>
      <c r="I37" s="2371"/>
      <c r="J37" s="2368"/>
      <c r="K37" s="1534"/>
      <c r="L37" s="2368"/>
      <c r="M37" s="1533"/>
      <c r="N37" s="655"/>
      <c r="O37" s="659"/>
      <c r="P37" s="662"/>
      <c r="Q37" s="655"/>
      <c r="R37" s="2368"/>
      <c r="S37" s="1534"/>
      <c r="T37" s="129"/>
      <c r="U37" s="144"/>
      <c r="V37" s="105"/>
      <c r="W37" s="105"/>
      <c r="X37" s="105"/>
      <c r="Y37" s="105"/>
      <c r="Z37" s="105"/>
      <c r="AA37" s="105"/>
      <c r="AB37" s="105"/>
      <c r="AC37" s="105"/>
      <c r="AD37" s="105"/>
      <c r="AE37" s="105"/>
      <c r="AF37" s="105"/>
      <c r="AG37" s="105"/>
      <c r="AH37" s="105"/>
      <c r="AI37" s="105"/>
      <c r="AJ37" s="105"/>
      <c r="AK37" s="105"/>
    </row>
    <row r="38" spans="1:37" ht="14.25" customHeight="1">
      <c r="A38" s="105"/>
      <c r="B38" s="107"/>
      <c r="C38" s="129"/>
      <c r="D38" s="2369"/>
      <c r="E38" s="1536"/>
      <c r="F38" s="1537"/>
      <c r="G38" s="2369"/>
      <c r="H38" s="1537"/>
      <c r="I38" s="2372"/>
      <c r="J38" s="2369"/>
      <c r="K38" s="1537"/>
      <c r="L38" s="2369"/>
      <c r="M38" s="1536"/>
      <c r="N38" s="656" t="s">
        <v>434</v>
      </c>
      <c r="O38" s="660" t="s">
        <v>82</v>
      </c>
      <c r="P38" s="2365" t="s">
        <v>364</v>
      </c>
      <c r="Q38" s="2366"/>
      <c r="R38" s="2369"/>
      <c r="S38" s="1537"/>
      <c r="T38" s="129"/>
      <c r="U38" s="144"/>
      <c r="V38" s="105"/>
      <c r="W38" s="105"/>
      <c r="X38" s="105"/>
      <c r="Y38" s="105"/>
      <c r="Z38" s="105"/>
      <c r="AA38" s="105"/>
      <c r="AB38" s="105"/>
      <c r="AC38" s="105"/>
      <c r="AD38" s="105"/>
      <c r="AE38" s="105"/>
      <c r="AF38" s="105"/>
      <c r="AG38" s="105"/>
      <c r="AH38" s="105"/>
      <c r="AI38" s="105"/>
      <c r="AJ38" s="105"/>
      <c r="AK38" s="105"/>
    </row>
    <row r="39" spans="1:37" ht="14.25" customHeight="1">
      <c r="A39" s="105"/>
      <c r="B39" s="107"/>
      <c r="C39" s="129"/>
      <c r="D39" s="2367"/>
      <c r="E39" s="1530"/>
      <c r="F39" s="1531"/>
      <c r="G39" s="2367"/>
      <c r="H39" s="1531"/>
      <c r="I39" s="2370"/>
      <c r="J39" s="2367"/>
      <c r="K39" s="1531"/>
      <c r="L39" s="2367"/>
      <c r="M39" s="1530"/>
      <c r="N39" s="654" t="s">
        <v>433</v>
      </c>
      <c r="O39" s="658" t="s">
        <v>437</v>
      </c>
      <c r="P39" s="2363" t="s">
        <v>429</v>
      </c>
      <c r="Q39" s="2364"/>
      <c r="R39" s="2367"/>
      <c r="S39" s="1531"/>
      <c r="T39" s="129"/>
      <c r="U39" s="144"/>
      <c r="V39" s="105"/>
      <c r="W39" s="105"/>
      <c r="X39" s="105"/>
      <c r="Y39" s="105"/>
      <c r="Z39" s="105"/>
      <c r="AA39" s="105"/>
      <c r="AB39" s="105"/>
      <c r="AC39" s="105"/>
      <c r="AD39" s="105"/>
      <c r="AE39" s="105"/>
      <c r="AF39" s="105"/>
      <c r="AG39" s="105"/>
      <c r="AH39" s="105"/>
      <c r="AI39" s="105"/>
      <c r="AJ39" s="105"/>
      <c r="AK39" s="105"/>
    </row>
    <row r="40" spans="1:37" ht="3" customHeight="1">
      <c r="A40" s="105"/>
      <c r="B40" s="107"/>
      <c r="C40" s="129"/>
      <c r="D40" s="2368"/>
      <c r="E40" s="1533"/>
      <c r="F40" s="1534"/>
      <c r="G40" s="2368"/>
      <c r="H40" s="1534"/>
      <c r="I40" s="2371"/>
      <c r="J40" s="2368"/>
      <c r="K40" s="1534"/>
      <c r="L40" s="2368"/>
      <c r="M40" s="1533"/>
      <c r="N40" s="655"/>
      <c r="O40" s="659"/>
      <c r="P40" s="662"/>
      <c r="Q40" s="655"/>
      <c r="R40" s="2368"/>
      <c r="S40" s="1534"/>
      <c r="T40" s="129"/>
      <c r="U40" s="144"/>
      <c r="V40" s="105"/>
      <c r="W40" s="105"/>
      <c r="X40" s="105"/>
      <c r="Y40" s="105"/>
      <c r="Z40" s="105"/>
      <c r="AA40" s="105"/>
      <c r="AB40" s="105"/>
      <c r="AC40" s="105"/>
      <c r="AD40" s="105"/>
      <c r="AE40" s="105"/>
      <c r="AF40" s="105"/>
      <c r="AG40" s="105"/>
      <c r="AH40" s="105"/>
      <c r="AI40" s="105"/>
      <c r="AJ40" s="105"/>
      <c r="AK40" s="105"/>
    </row>
    <row r="41" spans="1:37" ht="14.25" customHeight="1">
      <c r="A41" s="105"/>
      <c r="B41" s="107"/>
      <c r="C41" s="129"/>
      <c r="D41" s="2369"/>
      <c r="E41" s="1536"/>
      <c r="F41" s="1537"/>
      <c r="G41" s="2369"/>
      <c r="H41" s="1537"/>
      <c r="I41" s="2372"/>
      <c r="J41" s="2369"/>
      <c r="K41" s="1537"/>
      <c r="L41" s="2369"/>
      <c r="M41" s="1536"/>
      <c r="N41" s="656" t="s">
        <v>434</v>
      </c>
      <c r="O41" s="660" t="s">
        <v>82</v>
      </c>
      <c r="P41" s="2365" t="s">
        <v>364</v>
      </c>
      <c r="Q41" s="2366"/>
      <c r="R41" s="2369"/>
      <c r="S41" s="1537"/>
      <c r="T41" s="129"/>
      <c r="U41" s="144"/>
      <c r="V41" s="105"/>
      <c r="W41" s="105"/>
      <c r="X41" s="105"/>
      <c r="Y41" s="105"/>
      <c r="Z41" s="105"/>
      <c r="AA41" s="105"/>
      <c r="AB41" s="105"/>
      <c r="AC41" s="105"/>
      <c r="AD41" s="105"/>
      <c r="AE41" s="105"/>
      <c r="AF41" s="105"/>
      <c r="AG41" s="105"/>
      <c r="AH41" s="105"/>
      <c r="AI41" s="105"/>
      <c r="AJ41" s="105"/>
      <c r="AK41" s="105"/>
    </row>
    <row r="42" spans="1:37" ht="14.25" customHeight="1">
      <c r="A42" s="105"/>
      <c r="B42" s="107"/>
      <c r="C42" s="129"/>
      <c r="D42" s="2367"/>
      <c r="E42" s="1530"/>
      <c r="F42" s="1531"/>
      <c r="G42" s="2367"/>
      <c r="H42" s="1531"/>
      <c r="I42" s="2370"/>
      <c r="J42" s="2367"/>
      <c r="K42" s="1531"/>
      <c r="L42" s="2367"/>
      <c r="M42" s="1530"/>
      <c r="N42" s="654" t="s">
        <v>433</v>
      </c>
      <c r="O42" s="658" t="s">
        <v>437</v>
      </c>
      <c r="P42" s="2363" t="s">
        <v>429</v>
      </c>
      <c r="Q42" s="2364"/>
      <c r="R42" s="2367"/>
      <c r="S42" s="1531"/>
      <c r="T42" s="129"/>
      <c r="U42" s="144"/>
      <c r="V42" s="105"/>
      <c r="W42" s="105"/>
      <c r="X42" s="105"/>
      <c r="Y42" s="105"/>
      <c r="Z42" s="105"/>
      <c r="AA42" s="105"/>
      <c r="AB42" s="105"/>
      <c r="AC42" s="105"/>
      <c r="AD42" s="105"/>
      <c r="AE42" s="105"/>
      <c r="AF42" s="105"/>
      <c r="AG42" s="105"/>
      <c r="AH42" s="105"/>
      <c r="AI42" s="105"/>
      <c r="AJ42" s="105"/>
      <c r="AK42" s="105"/>
    </row>
    <row r="43" spans="1:37" ht="3" customHeight="1">
      <c r="A43" s="105"/>
      <c r="B43" s="107"/>
      <c r="C43" s="129"/>
      <c r="D43" s="2368"/>
      <c r="E43" s="1533"/>
      <c r="F43" s="1534"/>
      <c r="G43" s="2368"/>
      <c r="H43" s="1534"/>
      <c r="I43" s="2371"/>
      <c r="J43" s="2368"/>
      <c r="K43" s="1534"/>
      <c r="L43" s="2368"/>
      <c r="M43" s="1533"/>
      <c r="N43" s="655"/>
      <c r="O43" s="659"/>
      <c r="P43" s="662"/>
      <c r="Q43" s="655"/>
      <c r="R43" s="2368"/>
      <c r="S43" s="1534"/>
      <c r="T43" s="129"/>
      <c r="U43" s="144"/>
      <c r="V43" s="105"/>
      <c r="W43" s="105"/>
      <c r="X43" s="105"/>
      <c r="Y43" s="105"/>
      <c r="Z43" s="105"/>
      <c r="AA43" s="105"/>
      <c r="AB43" s="105"/>
      <c r="AC43" s="105"/>
      <c r="AD43" s="105"/>
      <c r="AE43" s="105"/>
      <c r="AF43" s="105"/>
      <c r="AG43" s="105"/>
      <c r="AH43" s="105"/>
      <c r="AI43" s="105"/>
      <c r="AJ43" s="105"/>
      <c r="AK43" s="105"/>
    </row>
    <row r="44" spans="1:37" ht="14.25" customHeight="1">
      <c r="A44" s="105"/>
      <c r="B44" s="107"/>
      <c r="C44" s="129"/>
      <c r="D44" s="2369"/>
      <c r="E44" s="1536"/>
      <c r="F44" s="1537"/>
      <c r="G44" s="2369"/>
      <c r="H44" s="1537"/>
      <c r="I44" s="2372"/>
      <c r="J44" s="2369"/>
      <c r="K44" s="1537"/>
      <c r="L44" s="2369"/>
      <c r="M44" s="1536"/>
      <c r="N44" s="656" t="s">
        <v>434</v>
      </c>
      <c r="O44" s="660" t="s">
        <v>82</v>
      </c>
      <c r="P44" s="2365" t="s">
        <v>364</v>
      </c>
      <c r="Q44" s="2366"/>
      <c r="R44" s="2369"/>
      <c r="S44" s="1537"/>
      <c r="T44" s="129"/>
      <c r="U44" s="144"/>
      <c r="V44" s="105"/>
      <c r="W44" s="105"/>
      <c r="X44" s="105"/>
      <c r="Y44" s="105"/>
      <c r="Z44" s="105"/>
      <c r="AA44" s="105"/>
      <c r="AB44" s="105"/>
      <c r="AC44" s="105"/>
      <c r="AD44" s="105"/>
      <c r="AE44" s="105"/>
      <c r="AF44" s="105"/>
      <c r="AG44" s="105"/>
      <c r="AH44" s="105"/>
      <c r="AI44" s="105"/>
      <c r="AJ44" s="105"/>
      <c r="AK44" s="105"/>
    </row>
    <row r="45" spans="1:37" ht="14.25" customHeight="1">
      <c r="A45" s="105"/>
      <c r="B45" s="107"/>
      <c r="C45" s="129"/>
      <c r="D45" s="2367"/>
      <c r="E45" s="1530"/>
      <c r="F45" s="1531"/>
      <c r="G45" s="2367"/>
      <c r="H45" s="1531"/>
      <c r="I45" s="2370"/>
      <c r="J45" s="2367"/>
      <c r="K45" s="1531"/>
      <c r="L45" s="2367"/>
      <c r="M45" s="1530"/>
      <c r="N45" s="654" t="s">
        <v>433</v>
      </c>
      <c r="O45" s="658" t="s">
        <v>437</v>
      </c>
      <c r="P45" s="2363" t="s">
        <v>429</v>
      </c>
      <c r="Q45" s="2364"/>
      <c r="R45" s="2367"/>
      <c r="S45" s="1531"/>
      <c r="T45" s="129"/>
      <c r="U45" s="144"/>
      <c r="V45" s="105"/>
      <c r="W45" s="105"/>
      <c r="X45" s="105"/>
      <c r="Y45" s="105"/>
      <c r="Z45" s="105"/>
      <c r="AA45" s="105"/>
      <c r="AB45" s="105"/>
      <c r="AC45" s="105"/>
      <c r="AD45" s="105"/>
      <c r="AE45" s="105"/>
      <c r="AF45" s="105"/>
      <c r="AG45" s="105"/>
      <c r="AH45" s="105"/>
      <c r="AI45" s="105"/>
      <c r="AJ45" s="105"/>
      <c r="AK45" s="105"/>
    </row>
    <row r="46" spans="1:37" ht="3" customHeight="1">
      <c r="A46" s="105"/>
      <c r="B46" s="107"/>
      <c r="C46" s="129"/>
      <c r="D46" s="2368"/>
      <c r="E46" s="1533"/>
      <c r="F46" s="1534"/>
      <c r="G46" s="2368"/>
      <c r="H46" s="1534"/>
      <c r="I46" s="2371"/>
      <c r="J46" s="2368"/>
      <c r="K46" s="1534"/>
      <c r="L46" s="2368"/>
      <c r="M46" s="1533"/>
      <c r="N46" s="655"/>
      <c r="O46" s="659"/>
      <c r="P46" s="662"/>
      <c r="Q46" s="655"/>
      <c r="R46" s="2368"/>
      <c r="S46" s="1534"/>
      <c r="T46" s="129"/>
      <c r="U46" s="144"/>
      <c r="V46" s="105"/>
      <c r="W46" s="105"/>
      <c r="X46" s="105"/>
      <c r="Y46" s="105"/>
      <c r="Z46" s="105"/>
      <c r="AA46" s="105"/>
      <c r="AB46" s="105"/>
      <c r="AC46" s="105"/>
      <c r="AD46" s="105"/>
      <c r="AE46" s="105"/>
      <c r="AF46" s="105"/>
      <c r="AG46" s="105"/>
      <c r="AH46" s="105"/>
      <c r="AI46" s="105"/>
      <c r="AJ46" s="105"/>
      <c r="AK46" s="105"/>
    </row>
    <row r="47" spans="1:37" ht="14.25" customHeight="1">
      <c r="A47" s="105"/>
      <c r="B47" s="107"/>
      <c r="C47" s="129"/>
      <c r="D47" s="2369"/>
      <c r="E47" s="1536"/>
      <c r="F47" s="1537"/>
      <c r="G47" s="2369"/>
      <c r="H47" s="1537"/>
      <c r="I47" s="2372"/>
      <c r="J47" s="2369"/>
      <c r="K47" s="1537"/>
      <c r="L47" s="2369"/>
      <c r="M47" s="1536"/>
      <c r="N47" s="656" t="s">
        <v>434</v>
      </c>
      <c r="O47" s="660" t="s">
        <v>82</v>
      </c>
      <c r="P47" s="2365" t="s">
        <v>364</v>
      </c>
      <c r="Q47" s="2366"/>
      <c r="R47" s="2369"/>
      <c r="S47" s="1537"/>
      <c r="T47" s="129"/>
      <c r="U47" s="144"/>
      <c r="V47" s="105"/>
      <c r="W47" s="105"/>
      <c r="X47" s="105"/>
      <c r="Y47" s="105"/>
      <c r="Z47" s="105"/>
      <c r="AA47" s="105"/>
      <c r="AB47" s="105"/>
      <c r="AC47" s="105"/>
      <c r="AD47" s="105"/>
      <c r="AE47" s="105"/>
      <c r="AF47" s="105"/>
      <c r="AG47" s="105"/>
      <c r="AH47" s="105"/>
      <c r="AI47" s="105"/>
      <c r="AJ47" s="105"/>
      <c r="AK47" s="105"/>
    </row>
    <row r="48" spans="1:37" ht="14.25" customHeight="1">
      <c r="A48" s="105"/>
      <c r="B48" s="107"/>
      <c r="C48" s="129"/>
      <c r="D48" s="2367"/>
      <c r="E48" s="1530"/>
      <c r="F48" s="1531"/>
      <c r="G48" s="2367"/>
      <c r="H48" s="1531"/>
      <c r="I48" s="2370"/>
      <c r="J48" s="2367"/>
      <c r="K48" s="1531"/>
      <c r="L48" s="2367"/>
      <c r="M48" s="1530"/>
      <c r="N48" s="654" t="s">
        <v>433</v>
      </c>
      <c r="O48" s="658" t="s">
        <v>437</v>
      </c>
      <c r="P48" s="2363" t="s">
        <v>429</v>
      </c>
      <c r="Q48" s="2364"/>
      <c r="R48" s="2367"/>
      <c r="S48" s="1531"/>
      <c r="T48" s="129"/>
      <c r="U48" s="144"/>
      <c r="V48" s="105"/>
      <c r="W48" s="105"/>
      <c r="X48" s="105"/>
      <c r="Y48" s="105"/>
      <c r="Z48" s="105"/>
      <c r="AA48" s="105"/>
      <c r="AB48" s="105"/>
      <c r="AC48" s="105"/>
      <c r="AD48" s="105"/>
      <c r="AE48" s="105"/>
      <c r="AF48" s="105"/>
      <c r="AG48" s="105"/>
      <c r="AH48" s="105"/>
      <c r="AI48" s="105"/>
      <c r="AJ48" s="105"/>
      <c r="AK48" s="105"/>
    </row>
    <row r="49" spans="1:37" ht="3" customHeight="1">
      <c r="A49" s="105"/>
      <c r="B49" s="107"/>
      <c r="C49" s="129"/>
      <c r="D49" s="2368"/>
      <c r="E49" s="1533"/>
      <c r="F49" s="1534"/>
      <c r="G49" s="2368"/>
      <c r="H49" s="1534"/>
      <c r="I49" s="2371"/>
      <c r="J49" s="2368"/>
      <c r="K49" s="1534"/>
      <c r="L49" s="2368"/>
      <c r="M49" s="1533"/>
      <c r="N49" s="655"/>
      <c r="O49" s="659"/>
      <c r="P49" s="662"/>
      <c r="Q49" s="655"/>
      <c r="R49" s="2368"/>
      <c r="S49" s="1534"/>
      <c r="T49" s="129"/>
      <c r="U49" s="144"/>
      <c r="V49" s="105"/>
      <c r="W49" s="105"/>
      <c r="X49" s="105"/>
      <c r="Y49" s="105"/>
      <c r="Z49" s="105"/>
      <c r="AA49" s="105"/>
      <c r="AB49" s="105"/>
      <c r="AC49" s="105"/>
      <c r="AD49" s="105"/>
      <c r="AE49" s="105"/>
      <c r="AF49" s="105"/>
      <c r="AG49" s="105"/>
      <c r="AH49" s="105"/>
      <c r="AI49" s="105"/>
      <c r="AJ49" s="105"/>
      <c r="AK49" s="105"/>
    </row>
    <row r="50" spans="1:37" ht="14.25" customHeight="1">
      <c r="A50" s="105"/>
      <c r="B50" s="107"/>
      <c r="C50" s="129"/>
      <c r="D50" s="2369"/>
      <c r="E50" s="1536"/>
      <c r="F50" s="1537"/>
      <c r="G50" s="2369"/>
      <c r="H50" s="1537"/>
      <c r="I50" s="2372"/>
      <c r="J50" s="2369"/>
      <c r="K50" s="1537"/>
      <c r="L50" s="2369"/>
      <c r="M50" s="1536"/>
      <c r="N50" s="656" t="s">
        <v>434</v>
      </c>
      <c r="O50" s="660" t="s">
        <v>82</v>
      </c>
      <c r="P50" s="2365" t="s">
        <v>364</v>
      </c>
      <c r="Q50" s="2366"/>
      <c r="R50" s="2369"/>
      <c r="S50" s="1537"/>
      <c r="T50" s="129"/>
      <c r="U50" s="144"/>
      <c r="V50" s="105"/>
      <c r="W50" s="105"/>
      <c r="X50" s="105"/>
      <c r="Y50" s="105"/>
      <c r="Z50" s="105"/>
      <c r="AA50" s="105"/>
      <c r="AB50" s="105"/>
      <c r="AC50" s="105"/>
      <c r="AD50" s="105"/>
      <c r="AE50" s="105"/>
      <c r="AF50" s="105"/>
      <c r="AG50" s="105"/>
      <c r="AH50" s="105"/>
      <c r="AI50" s="105"/>
      <c r="AJ50" s="105"/>
      <c r="AK50" s="105"/>
    </row>
    <row r="51" spans="1:37" ht="14.25" customHeight="1">
      <c r="A51" s="105"/>
      <c r="B51" s="107"/>
      <c r="C51" s="129"/>
      <c r="D51" s="2367"/>
      <c r="E51" s="1530"/>
      <c r="F51" s="1531"/>
      <c r="G51" s="2367"/>
      <c r="H51" s="1531"/>
      <c r="I51" s="2370"/>
      <c r="J51" s="2367"/>
      <c r="K51" s="1531"/>
      <c r="L51" s="2367"/>
      <c r="M51" s="1530"/>
      <c r="N51" s="654" t="s">
        <v>433</v>
      </c>
      <c r="O51" s="658" t="s">
        <v>437</v>
      </c>
      <c r="P51" s="2363" t="s">
        <v>429</v>
      </c>
      <c r="Q51" s="2364"/>
      <c r="R51" s="2367"/>
      <c r="S51" s="1531"/>
      <c r="T51" s="129"/>
      <c r="U51" s="144"/>
      <c r="V51" s="105"/>
      <c r="W51" s="105"/>
      <c r="X51" s="105"/>
      <c r="Y51" s="105"/>
      <c r="Z51" s="105"/>
      <c r="AA51" s="105"/>
      <c r="AB51" s="105"/>
      <c r="AC51" s="105"/>
      <c r="AD51" s="105"/>
      <c r="AE51" s="105"/>
      <c r="AF51" s="105"/>
      <c r="AG51" s="105"/>
      <c r="AH51" s="105"/>
      <c r="AI51" s="105"/>
      <c r="AJ51" s="105"/>
      <c r="AK51" s="105"/>
    </row>
    <row r="52" spans="1:37" ht="3" customHeight="1">
      <c r="A52" s="105"/>
      <c r="B52" s="107"/>
      <c r="C52" s="129"/>
      <c r="D52" s="2368"/>
      <c r="E52" s="1533"/>
      <c r="F52" s="1534"/>
      <c r="G52" s="2368"/>
      <c r="H52" s="1534"/>
      <c r="I52" s="2371"/>
      <c r="J52" s="2368"/>
      <c r="K52" s="1534"/>
      <c r="L52" s="2368"/>
      <c r="M52" s="1533"/>
      <c r="N52" s="655"/>
      <c r="O52" s="659"/>
      <c r="P52" s="662"/>
      <c r="Q52" s="655"/>
      <c r="R52" s="2368"/>
      <c r="S52" s="1534"/>
      <c r="T52" s="129"/>
      <c r="U52" s="144"/>
      <c r="V52" s="105"/>
      <c r="W52" s="105"/>
      <c r="X52" s="105"/>
      <c r="Y52" s="105"/>
      <c r="Z52" s="105"/>
      <c r="AA52" s="105"/>
      <c r="AB52" s="105"/>
      <c r="AC52" s="105"/>
      <c r="AD52" s="105"/>
      <c r="AE52" s="105"/>
      <c r="AF52" s="105"/>
      <c r="AG52" s="105"/>
      <c r="AH52" s="105"/>
      <c r="AI52" s="105"/>
      <c r="AJ52" s="105"/>
      <c r="AK52" s="105"/>
    </row>
    <row r="53" spans="1:37" ht="14.25" customHeight="1">
      <c r="A53" s="105"/>
      <c r="B53" s="107"/>
      <c r="C53" s="129"/>
      <c r="D53" s="2369"/>
      <c r="E53" s="1536"/>
      <c r="F53" s="1537"/>
      <c r="G53" s="2369"/>
      <c r="H53" s="1537"/>
      <c r="I53" s="2372"/>
      <c r="J53" s="2369"/>
      <c r="K53" s="1537"/>
      <c r="L53" s="2369"/>
      <c r="M53" s="1536"/>
      <c r="N53" s="656" t="s">
        <v>434</v>
      </c>
      <c r="O53" s="660" t="s">
        <v>82</v>
      </c>
      <c r="P53" s="2365" t="s">
        <v>364</v>
      </c>
      <c r="Q53" s="2366"/>
      <c r="R53" s="2369"/>
      <c r="S53" s="1537"/>
      <c r="T53" s="129"/>
      <c r="U53" s="144"/>
      <c r="V53" s="105"/>
      <c r="W53" s="105"/>
      <c r="X53" s="105"/>
      <c r="Y53" s="105"/>
      <c r="Z53" s="105"/>
      <c r="AA53" s="105"/>
      <c r="AB53" s="105"/>
      <c r="AC53" s="105"/>
      <c r="AD53" s="105"/>
      <c r="AE53" s="105"/>
      <c r="AF53" s="105"/>
      <c r="AG53" s="105"/>
      <c r="AH53" s="105"/>
      <c r="AI53" s="105"/>
      <c r="AJ53" s="105"/>
      <c r="AK53" s="105"/>
    </row>
    <row r="54" spans="1:37" ht="14.25" customHeight="1">
      <c r="A54" s="105"/>
      <c r="B54" s="107"/>
      <c r="C54" s="129"/>
      <c r="D54" s="2367"/>
      <c r="E54" s="1530"/>
      <c r="F54" s="1531"/>
      <c r="G54" s="2367"/>
      <c r="H54" s="1531"/>
      <c r="I54" s="2370"/>
      <c r="J54" s="2367"/>
      <c r="K54" s="1531"/>
      <c r="L54" s="2367"/>
      <c r="M54" s="1530"/>
      <c r="N54" s="654" t="s">
        <v>433</v>
      </c>
      <c r="O54" s="658" t="s">
        <v>437</v>
      </c>
      <c r="P54" s="2363" t="s">
        <v>429</v>
      </c>
      <c r="Q54" s="2364"/>
      <c r="R54" s="2367"/>
      <c r="S54" s="1531"/>
      <c r="T54" s="129"/>
      <c r="U54" s="144"/>
      <c r="V54" s="105"/>
      <c r="W54" s="105"/>
      <c r="X54" s="105"/>
      <c r="Y54" s="105"/>
      <c r="Z54" s="105"/>
      <c r="AA54" s="105"/>
      <c r="AB54" s="105"/>
      <c r="AC54" s="105"/>
      <c r="AD54" s="105"/>
      <c r="AE54" s="105"/>
      <c r="AF54" s="105"/>
      <c r="AG54" s="105"/>
      <c r="AH54" s="105"/>
      <c r="AI54" s="105"/>
      <c r="AJ54" s="105"/>
      <c r="AK54" s="105"/>
    </row>
    <row r="55" spans="1:37" ht="3" customHeight="1">
      <c r="A55" s="105"/>
      <c r="B55" s="107"/>
      <c r="C55" s="129"/>
      <c r="D55" s="2368"/>
      <c r="E55" s="1533"/>
      <c r="F55" s="1534"/>
      <c r="G55" s="2368"/>
      <c r="H55" s="1534"/>
      <c r="I55" s="2371"/>
      <c r="J55" s="2368"/>
      <c r="K55" s="1534"/>
      <c r="L55" s="2368"/>
      <c r="M55" s="1533"/>
      <c r="N55" s="655"/>
      <c r="O55" s="659"/>
      <c r="P55" s="662"/>
      <c r="Q55" s="655"/>
      <c r="R55" s="2368"/>
      <c r="S55" s="1534"/>
      <c r="T55" s="129"/>
      <c r="U55" s="144"/>
      <c r="V55" s="105"/>
      <c r="W55" s="105"/>
      <c r="X55" s="105"/>
      <c r="Y55" s="105"/>
      <c r="Z55" s="105"/>
      <c r="AA55" s="105"/>
      <c r="AB55" s="105"/>
      <c r="AC55" s="105"/>
      <c r="AD55" s="105"/>
      <c r="AE55" s="105"/>
      <c r="AF55" s="105"/>
      <c r="AG55" s="105"/>
      <c r="AH55" s="105"/>
      <c r="AI55" s="105"/>
      <c r="AJ55" s="105"/>
      <c r="AK55" s="105"/>
    </row>
    <row r="56" spans="1:37" ht="14.25" customHeight="1">
      <c r="A56" s="105"/>
      <c r="B56" s="107"/>
      <c r="C56" s="129"/>
      <c r="D56" s="2369"/>
      <c r="E56" s="1536"/>
      <c r="F56" s="1537"/>
      <c r="G56" s="2369"/>
      <c r="H56" s="1537"/>
      <c r="I56" s="2372"/>
      <c r="J56" s="2369"/>
      <c r="K56" s="1537"/>
      <c r="L56" s="2369"/>
      <c r="M56" s="1536"/>
      <c r="N56" s="656" t="s">
        <v>434</v>
      </c>
      <c r="O56" s="660" t="s">
        <v>82</v>
      </c>
      <c r="P56" s="2365" t="s">
        <v>364</v>
      </c>
      <c r="Q56" s="2366"/>
      <c r="R56" s="2369"/>
      <c r="S56" s="1537"/>
      <c r="T56" s="129"/>
      <c r="U56" s="144"/>
      <c r="V56" s="105"/>
      <c r="W56" s="105"/>
      <c r="X56" s="105"/>
      <c r="Y56" s="105"/>
      <c r="Z56" s="105"/>
      <c r="AA56" s="105"/>
      <c r="AB56" s="105"/>
      <c r="AC56" s="105"/>
      <c r="AD56" s="105"/>
      <c r="AE56" s="105"/>
      <c r="AF56" s="105"/>
      <c r="AG56" s="105"/>
      <c r="AH56" s="105"/>
      <c r="AI56" s="105"/>
      <c r="AJ56" s="105"/>
      <c r="AK56" s="105"/>
    </row>
    <row r="57" spans="1:37" ht="13.5" customHeight="1">
      <c r="A57" s="105"/>
      <c r="B57" s="107"/>
      <c r="C57" s="129"/>
      <c r="D57" s="118"/>
      <c r="E57" s="118"/>
      <c r="F57" s="118"/>
      <c r="G57" s="653"/>
      <c r="H57" s="653"/>
      <c r="I57" s="653"/>
      <c r="J57" s="653"/>
      <c r="K57" s="653"/>
      <c r="L57" s="653"/>
      <c r="M57" s="118"/>
      <c r="N57" s="657"/>
      <c r="O57" s="661"/>
      <c r="P57" s="663"/>
      <c r="Q57" s="665"/>
      <c r="R57" s="314"/>
      <c r="S57" s="118"/>
      <c r="T57" s="129"/>
      <c r="U57" s="144"/>
      <c r="V57" s="105"/>
      <c r="W57" s="105"/>
      <c r="X57" s="105"/>
      <c r="Y57" s="105"/>
      <c r="Z57" s="105"/>
      <c r="AA57" s="105"/>
      <c r="AB57" s="105"/>
      <c r="AC57" s="105"/>
      <c r="AD57" s="105"/>
      <c r="AE57" s="105"/>
      <c r="AF57" s="105"/>
      <c r="AG57" s="105"/>
      <c r="AH57" s="105"/>
      <c r="AI57" s="105"/>
      <c r="AJ57" s="105"/>
      <c r="AK57" s="105"/>
    </row>
    <row r="58" spans="1:37" ht="16.5" customHeight="1">
      <c r="A58" s="105"/>
      <c r="B58" s="107"/>
      <c r="C58" s="129"/>
      <c r="D58" s="125"/>
      <c r="E58" s="129"/>
      <c r="F58" s="206"/>
      <c r="G58" s="2354"/>
      <c r="H58" s="1143"/>
      <c r="I58" s="2354"/>
      <c r="J58" s="1143"/>
      <c r="K58" s="1143"/>
      <c r="L58" s="1143"/>
      <c r="M58" s="1143"/>
      <c r="N58" s="1143"/>
      <c r="O58" s="640"/>
      <c r="P58" s="2340" t="s">
        <v>417</v>
      </c>
      <c r="Q58" s="1311"/>
      <c r="R58" s="2355" t="s">
        <v>544</v>
      </c>
      <c r="S58" s="2355"/>
      <c r="T58" s="129"/>
      <c r="U58" s="640"/>
      <c r="V58" s="105"/>
      <c r="W58" s="105"/>
      <c r="X58" s="105"/>
      <c r="Y58" s="105"/>
      <c r="Z58" s="105"/>
      <c r="AA58" s="105"/>
      <c r="AB58" s="105"/>
      <c r="AC58" s="105"/>
      <c r="AD58" s="105"/>
      <c r="AE58" s="105"/>
      <c r="AF58" s="105"/>
      <c r="AG58" s="105"/>
      <c r="AH58" s="105"/>
      <c r="AI58" s="105"/>
      <c r="AJ58" s="105"/>
      <c r="AK58" s="105"/>
    </row>
    <row r="59" spans="1:37" ht="48.75" customHeight="1">
      <c r="A59" s="105"/>
      <c r="B59" s="107"/>
      <c r="C59" s="129"/>
      <c r="D59" s="125"/>
      <c r="E59" s="129"/>
      <c r="F59" s="206"/>
      <c r="G59" s="1143"/>
      <c r="H59" s="1143"/>
      <c r="I59" s="1143"/>
      <c r="J59" s="1143"/>
      <c r="K59" s="1143"/>
      <c r="L59" s="1143"/>
      <c r="M59" s="1143"/>
      <c r="N59" s="1143"/>
      <c r="O59" s="129"/>
      <c r="P59" s="1311"/>
      <c r="Q59" s="1311"/>
      <c r="R59" s="1311"/>
      <c r="S59" s="1311"/>
      <c r="T59" s="129"/>
      <c r="U59" s="640"/>
      <c r="V59" s="105"/>
      <c r="W59" s="105"/>
      <c r="X59" s="105"/>
      <c r="Y59" s="105"/>
      <c r="Z59" s="105"/>
      <c r="AA59" s="105"/>
      <c r="AB59" s="105"/>
      <c r="AC59" s="105"/>
      <c r="AD59" s="105"/>
      <c r="AE59" s="105"/>
      <c r="AF59" s="105"/>
      <c r="AG59" s="105"/>
      <c r="AH59" s="105"/>
      <c r="AI59" s="105"/>
      <c r="AJ59" s="105"/>
      <c r="AK59" s="105"/>
    </row>
    <row r="60" spans="1:37" ht="7.5" customHeight="1">
      <c r="A60" s="105"/>
      <c r="B60" s="108"/>
      <c r="C60" s="244"/>
      <c r="D60" s="244"/>
      <c r="E60" s="244"/>
      <c r="F60" s="244"/>
      <c r="G60" s="244"/>
      <c r="H60" s="244"/>
      <c r="I60" s="244"/>
      <c r="J60" s="244"/>
      <c r="K60" s="244"/>
      <c r="L60" s="244"/>
      <c r="M60" s="244"/>
      <c r="N60" s="244"/>
      <c r="O60" s="244"/>
      <c r="P60" s="244"/>
      <c r="Q60" s="244"/>
      <c r="R60" s="244"/>
      <c r="S60" s="244"/>
      <c r="T60" s="244"/>
      <c r="U60" s="147"/>
      <c r="V60" s="105"/>
      <c r="W60" s="105"/>
      <c r="X60" s="105"/>
      <c r="Y60" s="105"/>
      <c r="Z60" s="105"/>
      <c r="AA60" s="105"/>
      <c r="AB60" s="105"/>
      <c r="AC60" s="105"/>
      <c r="AD60" s="105"/>
      <c r="AE60" s="105"/>
      <c r="AF60" s="105"/>
      <c r="AG60" s="105"/>
      <c r="AH60" s="105"/>
      <c r="AI60" s="105"/>
      <c r="AJ60" s="105"/>
      <c r="AK60" s="105"/>
    </row>
    <row r="61" spans="1:37">
      <c r="A61" s="105"/>
      <c r="B61" s="105"/>
      <c r="C61" s="638"/>
      <c r="D61" s="638"/>
      <c r="E61" s="638"/>
      <c r="F61" s="638"/>
      <c r="G61" s="638"/>
      <c r="H61" s="638"/>
      <c r="I61" s="638"/>
      <c r="J61" s="638"/>
      <c r="K61" s="638"/>
      <c r="L61" s="638"/>
      <c r="M61" s="638"/>
      <c r="N61" s="638"/>
      <c r="O61" s="638"/>
      <c r="P61" s="638"/>
      <c r="Q61" s="638"/>
      <c r="R61" s="638"/>
      <c r="S61" s="638"/>
      <c r="T61" s="638"/>
      <c r="U61" s="105"/>
      <c r="V61" s="105"/>
      <c r="W61" s="105"/>
      <c r="X61" s="105"/>
      <c r="Y61" s="105"/>
      <c r="Z61" s="105"/>
      <c r="AA61" s="105"/>
      <c r="AB61" s="105"/>
      <c r="AC61" s="105"/>
      <c r="AD61" s="105"/>
      <c r="AE61" s="105"/>
      <c r="AF61" s="105"/>
      <c r="AG61" s="105"/>
      <c r="AH61" s="105"/>
      <c r="AI61" s="105"/>
      <c r="AJ61" s="105"/>
      <c r="AK61" s="105"/>
    </row>
    <row r="62" spans="1:37">
      <c r="A62" s="105"/>
      <c r="B62" s="105"/>
      <c r="C62" s="638"/>
      <c r="D62" s="638"/>
      <c r="E62" s="638"/>
      <c r="F62" s="638"/>
      <c r="G62" s="638"/>
      <c r="H62" s="638"/>
      <c r="I62" s="638"/>
      <c r="J62" s="638"/>
      <c r="K62" s="638"/>
      <c r="L62" s="638"/>
      <c r="M62" s="638"/>
      <c r="N62" s="638"/>
      <c r="O62" s="638"/>
      <c r="P62" s="638"/>
      <c r="Q62" s="638"/>
      <c r="R62" s="638"/>
      <c r="S62" s="638"/>
      <c r="T62" s="638"/>
      <c r="U62" s="105"/>
      <c r="V62" s="105"/>
      <c r="W62" s="105"/>
      <c r="X62" s="105"/>
      <c r="Y62" s="105"/>
      <c r="Z62" s="105"/>
      <c r="AA62" s="105"/>
      <c r="AB62" s="105"/>
      <c r="AC62" s="105"/>
      <c r="AD62" s="105"/>
      <c r="AE62" s="105"/>
      <c r="AF62" s="105"/>
      <c r="AG62" s="105"/>
      <c r="AH62" s="105"/>
      <c r="AI62" s="105"/>
      <c r="AJ62" s="105"/>
      <c r="AK62" s="105"/>
    </row>
    <row r="63" spans="1:37">
      <c r="A63" s="105"/>
      <c r="B63" s="105"/>
      <c r="C63" s="638"/>
      <c r="D63" s="638"/>
      <c r="E63" s="638"/>
      <c r="F63" s="638"/>
      <c r="G63" s="638"/>
      <c r="H63" s="638"/>
      <c r="I63" s="638"/>
      <c r="J63" s="638"/>
      <c r="K63" s="638"/>
      <c r="L63" s="638"/>
      <c r="M63" s="638"/>
      <c r="N63" s="638"/>
      <c r="O63" s="638"/>
      <c r="P63" s="638"/>
      <c r="Q63" s="638"/>
      <c r="R63" s="638"/>
      <c r="S63" s="638"/>
      <c r="T63" s="638"/>
      <c r="U63" s="105"/>
      <c r="V63" s="105"/>
      <c r="W63" s="105"/>
      <c r="X63" s="105"/>
      <c r="Y63" s="105"/>
      <c r="Z63" s="105"/>
      <c r="AA63" s="105"/>
      <c r="AB63" s="105"/>
      <c r="AC63" s="105"/>
      <c r="AD63" s="105"/>
      <c r="AE63" s="105"/>
      <c r="AF63" s="105"/>
      <c r="AG63" s="105"/>
      <c r="AH63" s="105"/>
      <c r="AI63" s="105"/>
      <c r="AJ63" s="105"/>
      <c r="AK63" s="105"/>
    </row>
    <row r="64" spans="1:37">
      <c r="A64" s="105"/>
      <c r="B64" s="105"/>
      <c r="C64" s="638"/>
      <c r="D64" s="638"/>
      <c r="E64" s="638"/>
      <c r="F64" s="638"/>
      <c r="G64" s="638"/>
      <c r="H64" s="638"/>
      <c r="I64" s="638"/>
      <c r="J64" s="638"/>
      <c r="K64" s="638"/>
      <c r="L64" s="638"/>
      <c r="M64" s="638"/>
      <c r="N64" s="638"/>
      <c r="O64" s="638"/>
      <c r="P64" s="638"/>
      <c r="Q64" s="638"/>
      <c r="R64" s="638"/>
      <c r="S64" s="638"/>
      <c r="T64" s="638"/>
      <c r="U64" s="105"/>
      <c r="V64" s="105"/>
      <c r="W64" s="105"/>
      <c r="X64" s="105"/>
      <c r="Y64" s="105"/>
      <c r="Z64" s="105"/>
      <c r="AA64" s="105"/>
      <c r="AB64" s="105"/>
      <c r="AC64" s="105"/>
      <c r="AD64" s="105"/>
      <c r="AE64" s="105"/>
      <c r="AF64" s="105"/>
      <c r="AG64" s="105"/>
      <c r="AH64" s="105"/>
      <c r="AI64" s="105"/>
      <c r="AJ64" s="105"/>
      <c r="AK64" s="105"/>
    </row>
  </sheetData>
  <sheetProtection sheet="1" objects="1" scenarios="1"/>
  <mergeCells count="157">
    <mergeCell ref="D51:F53"/>
    <mergeCell ref="G51:H53"/>
    <mergeCell ref="I51:I53"/>
    <mergeCell ref="J51:K53"/>
    <mergeCell ref="L51:M53"/>
    <mergeCell ref="R51:S53"/>
    <mergeCell ref="D54:F56"/>
    <mergeCell ref="G54:H56"/>
    <mergeCell ref="I54:I56"/>
    <mergeCell ref="J54:K56"/>
    <mergeCell ref="L54:M56"/>
    <mergeCell ref="R54:S56"/>
    <mergeCell ref="P56:Q56"/>
    <mergeCell ref="P51:Q51"/>
    <mergeCell ref="P53:Q53"/>
    <mergeCell ref="P54:Q54"/>
    <mergeCell ref="D45:F47"/>
    <mergeCell ref="G45:H47"/>
    <mergeCell ref="I45:I47"/>
    <mergeCell ref="J45:K47"/>
    <mergeCell ref="L45:M47"/>
    <mergeCell ref="R45:S47"/>
    <mergeCell ref="D48:F50"/>
    <mergeCell ref="G48:H50"/>
    <mergeCell ref="I48:I50"/>
    <mergeCell ref="J48:K50"/>
    <mergeCell ref="L48:M50"/>
    <mergeCell ref="R48:S50"/>
    <mergeCell ref="P45:Q45"/>
    <mergeCell ref="P47:Q47"/>
    <mergeCell ref="P48:Q48"/>
    <mergeCell ref="P50:Q50"/>
    <mergeCell ref="D39:F41"/>
    <mergeCell ref="G39:H41"/>
    <mergeCell ref="I39:I41"/>
    <mergeCell ref="J39:K41"/>
    <mergeCell ref="L39:M41"/>
    <mergeCell ref="R39:S41"/>
    <mergeCell ref="D42:F44"/>
    <mergeCell ref="G42:H44"/>
    <mergeCell ref="I42:I44"/>
    <mergeCell ref="J42:K44"/>
    <mergeCell ref="L42:M44"/>
    <mergeCell ref="R42:S44"/>
    <mergeCell ref="P42:Q42"/>
    <mergeCell ref="P44:Q44"/>
    <mergeCell ref="P39:Q39"/>
    <mergeCell ref="P41:Q41"/>
    <mergeCell ref="D33:F35"/>
    <mergeCell ref="G33:H35"/>
    <mergeCell ref="I33:I35"/>
    <mergeCell ref="J33:K35"/>
    <mergeCell ref="L33:M35"/>
    <mergeCell ref="R33:S35"/>
    <mergeCell ref="D36:F38"/>
    <mergeCell ref="G36:H38"/>
    <mergeCell ref="I36:I38"/>
    <mergeCell ref="J36:K38"/>
    <mergeCell ref="L36:M38"/>
    <mergeCell ref="R36:S38"/>
    <mergeCell ref="P33:Q33"/>
    <mergeCell ref="P35:Q35"/>
    <mergeCell ref="P36:Q36"/>
    <mergeCell ref="P38:Q38"/>
    <mergeCell ref="D27:F29"/>
    <mergeCell ref="G27:H29"/>
    <mergeCell ref="I27:I29"/>
    <mergeCell ref="J27:K29"/>
    <mergeCell ref="L27:M29"/>
    <mergeCell ref="R27:S29"/>
    <mergeCell ref="D30:F32"/>
    <mergeCell ref="G30:H32"/>
    <mergeCell ref="I30:I32"/>
    <mergeCell ref="J30:K32"/>
    <mergeCell ref="L30:M32"/>
    <mergeCell ref="R30:S32"/>
    <mergeCell ref="P29:Q29"/>
    <mergeCell ref="P30:Q30"/>
    <mergeCell ref="P32:Q32"/>
    <mergeCell ref="P27:Q27"/>
    <mergeCell ref="D21:F23"/>
    <mergeCell ref="G21:H23"/>
    <mergeCell ref="I21:I23"/>
    <mergeCell ref="J21:K23"/>
    <mergeCell ref="L21:M23"/>
    <mergeCell ref="R21:S23"/>
    <mergeCell ref="D24:F26"/>
    <mergeCell ref="G24:H26"/>
    <mergeCell ref="I24:I26"/>
    <mergeCell ref="J24:K26"/>
    <mergeCell ref="L24:M26"/>
    <mergeCell ref="R24:S26"/>
    <mergeCell ref="P21:Q21"/>
    <mergeCell ref="P23:Q23"/>
    <mergeCell ref="P24:Q24"/>
    <mergeCell ref="P26:Q26"/>
    <mergeCell ref="D15:F17"/>
    <mergeCell ref="G15:H17"/>
    <mergeCell ref="I15:I17"/>
    <mergeCell ref="J15:K17"/>
    <mergeCell ref="L15:M17"/>
    <mergeCell ref="R15:S17"/>
    <mergeCell ref="D18:F20"/>
    <mergeCell ref="G18:H20"/>
    <mergeCell ref="I18:I20"/>
    <mergeCell ref="J18:K20"/>
    <mergeCell ref="L18:M20"/>
    <mergeCell ref="R18:S20"/>
    <mergeCell ref="P15:Q15"/>
    <mergeCell ref="P17:Q17"/>
    <mergeCell ref="P18:Q18"/>
    <mergeCell ref="P20:Q20"/>
    <mergeCell ref="G58:H58"/>
    <mergeCell ref="I58:J58"/>
    <mergeCell ref="K58:L58"/>
    <mergeCell ref="M58:N58"/>
    <mergeCell ref="P58:Q58"/>
    <mergeCell ref="R58:S58"/>
    <mergeCell ref="G59:H59"/>
    <mergeCell ref="I59:J59"/>
    <mergeCell ref="K59:L59"/>
    <mergeCell ref="M59:N59"/>
    <mergeCell ref="P59:Q59"/>
    <mergeCell ref="R59:S59"/>
    <mergeCell ref="C10:T10"/>
    <mergeCell ref="D11:F11"/>
    <mergeCell ref="G11:H11"/>
    <mergeCell ref="J11:K11"/>
    <mergeCell ref="L11:N11"/>
    <mergeCell ref="P11:Q11"/>
    <mergeCell ref="R11:S11"/>
    <mergeCell ref="P12:Q12"/>
    <mergeCell ref="P14:Q14"/>
    <mergeCell ref="D12:F14"/>
    <mergeCell ref="G12:H14"/>
    <mergeCell ref="I12:I14"/>
    <mergeCell ref="J12:K14"/>
    <mergeCell ref="L12:M14"/>
    <mergeCell ref="R12:S14"/>
    <mergeCell ref="C6:T6"/>
    <mergeCell ref="D7:F7"/>
    <mergeCell ref="K7:M7"/>
    <mergeCell ref="O7:P7"/>
    <mergeCell ref="Q7:S7"/>
    <mergeCell ref="F8:G8"/>
    <mergeCell ref="H8:Q8"/>
    <mergeCell ref="Y8:AE8"/>
    <mergeCell ref="F9:R9"/>
    <mergeCell ref="C3:F3"/>
    <mergeCell ref="L3:M3"/>
    <mergeCell ref="N3:O3"/>
    <mergeCell ref="P3:Q3"/>
    <mergeCell ref="R3:S3"/>
    <mergeCell ref="L4:M4"/>
    <mergeCell ref="N4:O4"/>
    <mergeCell ref="P4:Q4"/>
    <mergeCell ref="R4:S4"/>
  </mergeCells>
  <phoneticPr fontId="3" type="Hiragana"/>
  <hyperlinks>
    <hyperlink ref="Y8:AE8" location="データ!A1" display="データ入力画面へ"/>
  </hyperlinks>
  <pageMargins left="0.7" right="0.30629921259842519" top="0.55314960629921262" bottom="0.35629921259842523"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5"/>
  <sheetViews>
    <sheetView showZeros="0" workbookViewId="0">
      <selection activeCell="J8" sqref="J8:Y8"/>
    </sheetView>
  </sheetViews>
  <sheetFormatPr defaultRowHeight="18.75"/>
  <cols>
    <col min="1" max="1" width="30.25" style="104" customWidth="1"/>
    <col min="2" max="2" width="1.125" style="104" customWidth="1"/>
    <col min="3" max="3" width="1.625" style="637" customWidth="1"/>
    <col min="4" max="4" width="3.625" style="637" customWidth="1"/>
    <col min="5" max="5" width="3.625" style="104" customWidth="1"/>
    <col min="6" max="7" width="3.625" style="637" customWidth="1"/>
    <col min="8" max="8" width="3.625" style="104" customWidth="1"/>
    <col min="9" max="10" width="3.625" style="637" customWidth="1"/>
    <col min="11" max="11" width="3.625" style="104" customWidth="1"/>
    <col min="12" max="13" width="3.625" style="637" customWidth="1"/>
    <col min="14" max="14" width="3.625" style="104" customWidth="1"/>
    <col min="15" max="16" width="3.625" style="637" customWidth="1"/>
    <col min="17" max="17" width="3.625" style="104" customWidth="1"/>
    <col min="18" max="18" width="3.625" style="637" customWidth="1"/>
    <col min="19" max="19" width="3.625" style="104" customWidth="1"/>
    <col min="20" max="20" width="3.625" style="637" customWidth="1"/>
    <col min="21" max="21" width="3.625" style="104" customWidth="1"/>
    <col min="22" max="22" width="3.625" style="637" customWidth="1"/>
    <col min="23" max="23" width="3.625" style="104" customWidth="1"/>
    <col min="24" max="26" width="3.625" style="637" customWidth="1"/>
    <col min="27" max="27" width="1.125" style="637" customWidth="1"/>
    <col min="28" max="28" width="1.125" style="104" customWidth="1"/>
    <col min="29" max="39" width="2.625" style="104" customWidth="1"/>
    <col min="40" max="43" width="10" style="104" customWidth="1"/>
    <col min="44" max="76" width="2.625" style="104" customWidth="1"/>
    <col min="77" max="77" width="9" style="104" customWidth="1"/>
    <col min="78" max="16384" width="9" style="104"/>
  </cols>
  <sheetData>
    <row r="1" spans="1:44" ht="15.75" customHeight="1">
      <c r="A1" s="105"/>
      <c r="B1" s="105"/>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105"/>
      <c r="AC1" s="105"/>
      <c r="AD1" s="105"/>
      <c r="AE1" s="105"/>
      <c r="AF1" s="105"/>
      <c r="AG1" s="105"/>
      <c r="AH1" s="105"/>
      <c r="AI1" s="105"/>
      <c r="AJ1" s="105"/>
      <c r="AK1" s="105"/>
      <c r="AL1" s="105"/>
      <c r="AM1" s="105"/>
      <c r="AN1" s="105"/>
      <c r="AO1" s="105"/>
      <c r="AP1" s="105"/>
      <c r="AQ1" s="105"/>
      <c r="AR1" s="105"/>
    </row>
    <row r="2" spans="1:44" ht="6.75" customHeight="1">
      <c r="A2" s="105"/>
      <c r="B2" s="106"/>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143"/>
      <c r="AC2" s="105"/>
      <c r="AD2" s="105"/>
      <c r="AE2" s="105"/>
      <c r="AF2" s="105"/>
      <c r="AG2" s="105"/>
      <c r="AH2" s="105"/>
      <c r="AI2" s="105"/>
      <c r="AJ2" s="105"/>
      <c r="AK2" s="105"/>
      <c r="AL2" s="105"/>
      <c r="AM2" s="105"/>
      <c r="AN2" s="105"/>
      <c r="AO2" s="105"/>
      <c r="AP2" s="105"/>
      <c r="AQ2" s="105"/>
      <c r="AR2" s="105"/>
    </row>
    <row r="3" spans="1:44" ht="15.75" customHeight="1">
      <c r="A3" s="105"/>
      <c r="B3" s="107"/>
      <c r="C3" s="2339" t="s">
        <v>621</v>
      </c>
      <c r="D3" s="2339"/>
      <c r="E3" s="2339"/>
      <c r="F3" s="2339"/>
      <c r="G3" s="2339"/>
      <c r="H3" s="126"/>
      <c r="I3" s="129"/>
      <c r="J3" s="129"/>
      <c r="K3" s="129"/>
      <c r="L3" s="129"/>
      <c r="M3" s="129"/>
      <c r="N3" s="129"/>
      <c r="O3" s="2373" t="s">
        <v>256</v>
      </c>
      <c r="P3" s="2374"/>
      <c r="Q3" s="2375"/>
      <c r="R3" s="2373" t="s">
        <v>257</v>
      </c>
      <c r="S3" s="2374"/>
      <c r="T3" s="2375"/>
      <c r="U3" s="2341" t="s">
        <v>908</v>
      </c>
      <c r="V3" s="1422"/>
      <c r="W3" s="1423"/>
      <c r="X3" s="1311" t="s">
        <v>410</v>
      </c>
      <c r="Y3" s="1311"/>
      <c r="Z3" s="1311"/>
      <c r="AA3" s="129"/>
      <c r="AB3" s="144"/>
      <c r="AC3" s="105"/>
      <c r="AD3" s="105"/>
      <c r="AE3" s="105"/>
      <c r="AF3" s="105"/>
      <c r="AG3" s="105"/>
      <c r="AH3" s="105"/>
      <c r="AI3" s="105"/>
      <c r="AJ3" s="105"/>
      <c r="AK3" s="105"/>
      <c r="AL3" s="105"/>
      <c r="AM3" s="105"/>
      <c r="AN3" s="105"/>
      <c r="AO3" s="105"/>
      <c r="AP3" s="105"/>
      <c r="AQ3" s="105"/>
      <c r="AR3" s="105"/>
    </row>
    <row r="4" spans="1:44" ht="52.5" customHeight="1">
      <c r="A4" s="105"/>
      <c r="B4" s="107"/>
      <c r="C4" s="624"/>
      <c r="D4" s="624"/>
      <c r="E4" s="624"/>
      <c r="F4" s="624"/>
      <c r="G4" s="624"/>
      <c r="H4" s="243"/>
      <c r="I4" s="206"/>
      <c r="J4" s="206"/>
      <c r="K4" s="206"/>
      <c r="L4" s="206"/>
      <c r="M4" s="206"/>
      <c r="N4" s="206"/>
      <c r="O4" s="1311"/>
      <c r="P4" s="1311"/>
      <c r="Q4" s="1311"/>
      <c r="R4" s="1311"/>
      <c r="S4" s="1311"/>
      <c r="T4" s="1311"/>
      <c r="U4" s="1311"/>
      <c r="V4" s="1311"/>
      <c r="W4" s="1311"/>
      <c r="X4" s="1311"/>
      <c r="Y4" s="1311"/>
      <c r="Z4" s="1311"/>
      <c r="AA4" s="206"/>
      <c r="AB4" s="144"/>
      <c r="AC4" s="105"/>
      <c r="AD4" s="105"/>
      <c r="AE4" s="105"/>
      <c r="AF4" s="105"/>
      <c r="AG4" s="105"/>
      <c r="AH4" s="105"/>
      <c r="AI4" s="105"/>
      <c r="AJ4" s="105"/>
      <c r="AK4" s="105"/>
      <c r="AL4" s="105"/>
      <c r="AM4" s="105"/>
      <c r="AN4" s="105"/>
      <c r="AO4" s="105"/>
      <c r="AP4" s="105"/>
      <c r="AQ4" s="105"/>
      <c r="AR4" s="105"/>
    </row>
    <row r="5" spans="1:44" ht="15.75" customHeight="1">
      <c r="A5" s="105"/>
      <c r="B5" s="107"/>
      <c r="C5" s="624"/>
      <c r="D5" s="624"/>
      <c r="E5" s="624"/>
      <c r="F5" s="624"/>
      <c r="G5" s="624"/>
      <c r="H5" s="243"/>
      <c r="I5" s="206"/>
      <c r="J5" s="206"/>
      <c r="K5" s="206"/>
      <c r="L5" s="206"/>
      <c r="M5" s="206"/>
      <c r="N5" s="206"/>
      <c r="O5" s="206"/>
      <c r="P5" s="206"/>
      <c r="Q5" s="206"/>
      <c r="R5" s="206"/>
      <c r="S5" s="206"/>
      <c r="T5" s="206"/>
      <c r="U5" s="206"/>
      <c r="V5" s="206"/>
      <c r="W5" s="206"/>
      <c r="X5" s="206"/>
      <c r="Y5" s="206"/>
      <c r="Z5" s="206"/>
      <c r="AA5" s="206"/>
      <c r="AB5" s="144"/>
      <c r="AC5" s="105"/>
      <c r="AD5" s="105"/>
      <c r="AE5" s="105"/>
      <c r="AF5" s="105"/>
      <c r="AG5" s="105"/>
      <c r="AH5" s="105"/>
      <c r="AI5" s="105"/>
      <c r="AJ5" s="105"/>
      <c r="AK5" s="105"/>
      <c r="AL5" s="105"/>
      <c r="AM5" s="105"/>
      <c r="AN5" s="105"/>
      <c r="AO5" s="105"/>
      <c r="AP5" s="105"/>
      <c r="AQ5" s="105"/>
      <c r="AR5" s="105"/>
    </row>
    <row r="6" spans="1:44" ht="24" customHeight="1">
      <c r="A6" s="105"/>
      <c r="B6" s="107"/>
      <c r="C6" s="1239" t="s">
        <v>910</v>
      </c>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44"/>
      <c r="AC6" s="105"/>
      <c r="AD6" s="105"/>
      <c r="AE6" s="105"/>
      <c r="AF6" s="105"/>
      <c r="AG6" s="105"/>
      <c r="AH6" s="105"/>
      <c r="AI6" s="105"/>
      <c r="AJ6" s="105"/>
      <c r="AK6" s="105"/>
      <c r="AL6" s="105"/>
      <c r="AM6" s="105"/>
      <c r="AN6" s="105"/>
      <c r="AO6" s="105"/>
      <c r="AP6" s="105"/>
      <c r="AQ6" s="105"/>
      <c r="AR6" s="105"/>
    </row>
    <row r="7" spans="1:44" ht="19.5" customHeight="1">
      <c r="A7" s="105"/>
      <c r="B7" s="107"/>
      <c r="C7" s="129"/>
      <c r="D7" s="1143"/>
      <c r="E7" s="1143"/>
      <c r="F7" s="1143"/>
      <c r="G7" s="1143"/>
      <c r="H7" s="125"/>
      <c r="I7" s="129"/>
      <c r="J7" s="129"/>
      <c r="K7" s="129"/>
      <c r="L7" s="129"/>
      <c r="M7" s="129"/>
      <c r="N7" s="129"/>
      <c r="O7" s="1143"/>
      <c r="P7" s="1143"/>
      <c r="Q7" s="1143"/>
      <c r="R7" s="1143"/>
      <c r="S7" s="125"/>
      <c r="T7" s="1146" t="s">
        <v>171</v>
      </c>
      <c r="U7" s="1146"/>
      <c r="V7" s="2362" t="s">
        <v>999</v>
      </c>
      <c r="W7" s="2362"/>
      <c r="X7" s="2362"/>
      <c r="Y7" s="2362"/>
      <c r="Z7" s="2362"/>
      <c r="AA7" s="668"/>
      <c r="AB7" s="668"/>
      <c r="AC7" s="672"/>
      <c r="AD7" s="105"/>
      <c r="AE7" s="105"/>
      <c r="AF7" s="105"/>
      <c r="AG7" s="105"/>
      <c r="AH7" s="105"/>
      <c r="AI7" s="105"/>
      <c r="AJ7" s="105"/>
      <c r="AK7" s="105"/>
      <c r="AL7" s="105"/>
      <c r="AM7" s="105"/>
      <c r="AN7" s="105"/>
      <c r="AO7" s="105"/>
      <c r="AP7" s="105"/>
      <c r="AQ7" s="105"/>
      <c r="AR7" s="105"/>
    </row>
    <row r="8" spans="1:44" ht="24" customHeight="1">
      <c r="A8" s="105"/>
      <c r="B8" s="107"/>
      <c r="C8" s="129"/>
      <c r="D8" s="129"/>
      <c r="E8" s="129"/>
      <c r="F8" s="129"/>
      <c r="G8" s="1143" t="s">
        <v>424</v>
      </c>
      <c r="H8" s="1143"/>
      <c r="I8" s="1143"/>
      <c r="J8" s="1271">
        <f>データ!$D$6</f>
        <v>0</v>
      </c>
      <c r="K8" s="1271"/>
      <c r="L8" s="1271"/>
      <c r="M8" s="1271"/>
      <c r="N8" s="1271"/>
      <c r="O8" s="1271"/>
      <c r="P8" s="1271"/>
      <c r="Q8" s="1271"/>
      <c r="R8" s="1271"/>
      <c r="S8" s="1271"/>
      <c r="T8" s="1271"/>
      <c r="U8" s="1271"/>
      <c r="V8" s="1271"/>
      <c r="W8" s="1271"/>
      <c r="X8" s="1271"/>
      <c r="Y8" s="1271"/>
      <c r="Z8" s="125"/>
      <c r="AA8" s="129"/>
      <c r="AB8" s="144"/>
      <c r="AC8" s="105"/>
      <c r="AD8" s="105"/>
      <c r="AE8" s="105"/>
      <c r="AF8" s="2342" t="s">
        <v>423</v>
      </c>
      <c r="AG8" s="2343"/>
      <c r="AH8" s="2343"/>
      <c r="AI8" s="2343"/>
      <c r="AJ8" s="2343"/>
      <c r="AK8" s="2343"/>
      <c r="AL8" s="2344"/>
      <c r="AM8" s="105"/>
      <c r="AN8" s="105"/>
      <c r="AO8" s="105"/>
      <c r="AP8" s="105"/>
      <c r="AQ8" s="105"/>
      <c r="AR8" s="105"/>
    </row>
    <row r="9" spans="1:44" ht="24" customHeight="1">
      <c r="A9" s="105"/>
      <c r="B9" s="107"/>
      <c r="C9" s="129"/>
      <c r="D9" s="129"/>
      <c r="E9" s="129"/>
      <c r="F9" s="129"/>
      <c r="G9" s="1151" t="s">
        <v>306</v>
      </c>
      <c r="H9" s="1151"/>
      <c r="I9" s="1151"/>
      <c r="J9" s="1151"/>
      <c r="K9" s="1151"/>
      <c r="L9" s="1151"/>
      <c r="M9" s="1151"/>
      <c r="N9" s="1151"/>
      <c r="O9" s="1151"/>
      <c r="P9" s="1151"/>
      <c r="Q9" s="1151"/>
      <c r="R9" s="1151"/>
      <c r="S9" s="1151"/>
      <c r="T9" s="1151"/>
      <c r="U9" s="1151"/>
      <c r="V9" s="1151"/>
      <c r="W9" s="1151"/>
      <c r="X9" s="1151"/>
      <c r="Y9" s="1151"/>
      <c r="Z9" s="1151"/>
      <c r="AA9" s="129"/>
      <c r="AB9" s="144"/>
      <c r="AC9" s="105"/>
      <c r="AD9" s="105"/>
      <c r="AE9" s="105"/>
      <c r="AF9" s="105"/>
      <c r="AG9" s="105"/>
      <c r="AH9" s="105"/>
      <c r="AI9" s="105"/>
      <c r="AJ9" s="105"/>
      <c r="AK9" s="105"/>
      <c r="AL9" s="105"/>
      <c r="AM9" s="105"/>
      <c r="AN9" s="105"/>
      <c r="AO9" s="105"/>
      <c r="AP9" s="105"/>
      <c r="AQ9" s="105"/>
      <c r="AR9" s="105"/>
    </row>
    <row r="10" spans="1:44" ht="24" customHeight="1">
      <c r="A10" s="105"/>
      <c r="B10" s="107"/>
      <c r="C10" s="1143" t="s">
        <v>421</v>
      </c>
      <c r="D10" s="1143"/>
      <c r="E10" s="1143"/>
      <c r="F10" s="1143"/>
      <c r="G10" s="1143"/>
      <c r="H10" s="1143"/>
      <c r="I10" s="1143"/>
      <c r="J10" s="1143"/>
      <c r="K10" s="1143"/>
      <c r="L10" s="1143"/>
      <c r="M10" s="1143"/>
      <c r="N10" s="1143"/>
      <c r="O10" s="1143"/>
      <c r="P10" s="1143"/>
      <c r="Q10" s="1143"/>
      <c r="R10" s="1143"/>
      <c r="S10" s="1143"/>
      <c r="T10" s="1143"/>
      <c r="U10" s="1143"/>
      <c r="V10" s="1143"/>
      <c r="W10" s="1143"/>
      <c r="X10" s="1143"/>
      <c r="Y10" s="1143"/>
      <c r="Z10" s="1143"/>
      <c r="AA10" s="1143"/>
      <c r="AB10" s="144"/>
      <c r="AC10" s="105"/>
      <c r="AD10" s="105"/>
      <c r="AE10" s="105"/>
      <c r="AF10" s="105"/>
      <c r="AG10" s="105"/>
      <c r="AH10" s="105"/>
      <c r="AI10" s="105"/>
      <c r="AJ10" s="105"/>
      <c r="AK10" s="105"/>
      <c r="AL10" s="105"/>
      <c r="AM10" s="105"/>
      <c r="AN10" s="105"/>
      <c r="AO10" s="105"/>
      <c r="AP10" s="105"/>
      <c r="AQ10" s="105"/>
      <c r="AR10" s="105"/>
    </row>
    <row r="11" spans="1:44" ht="15" customHeight="1">
      <c r="A11" s="105"/>
      <c r="B11" s="107"/>
      <c r="C11" s="129"/>
      <c r="D11" s="2385" t="s">
        <v>422</v>
      </c>
      <c r="E11" s="2386"/>
      <c r="F11" s="2386"/>
      <c r="G11" s="2387"/>
      <c r="H11" s="2385" t="s">
        <v>339</v>
      </c>
      <c r="I11" s="2386"/>
      <c r="J11" s="2387"/>
      <c r="K11" s="2385" t="s">
        <v>76</v>
      </c>
      <c r="L11" s="2387"/>
      <c r="M11" s="2385" t="s">
        <v>165</v>
      </c>
      <c r="N11" s="2386"/>
      <c r="O11" s="2387"/>
      <c r="P11" s="1321" t="s">
        <v>911</v>
      </c>
      <c r="Q11" s="1321"/>
      <c r="R11" s="1321"/>
      <c r="S11" s="1321"/>
      <c r="T11" s="1321"/>
      <c r="U11" s="1321"/>
      <c r="V11" s="1321"/>
      <c r="W11" s="1321"/>
      <c r="X11" s="1321"/>
      <c r="Y11" s="2385" t="s">
        <v>440</v>
      </c>
      <c r="Z11" s="2387"/>
      <c r="AA11" s="129"/>
      <c r="AB11" s="144"/>
      <c r="AC11" s="105"/>
      <c r="AD11" s="105"/>
      <c r="AE11" s="105"/>
      <c r="AF11" s="105"/>
      <c r="AG11" s="105"/>
      <c r="AH11" s="105"/>
      <c r="AI11" s="105"/>
      <c r="AJ11" s="105"/>
      <c r="AK11" s="105"/>
      <c r="AL11" s="105"/>
      <c r="AM11" s="105"/>
      <c r="AN11" s="105"/>
      <c r="AO11" s="105"/>
      <c r="AP11" s="105"/>
      <c r="AQ11" s="105"/>
      <c r="AR11" s="105"/>
    </row>
    <row r="12" spans="1:44" ht="15" customHeight="1">
      <c r="A12" s="105"/>
      <c r="B12" s="107"/>
      <c r="C12" s="206"/>
      <c r="D12" s="2388"/>
      <c r="E12" s="2062"/>
      <c r="F12" s="2062"/>
      <c r="G12" s="2389"/>
      <c r="H12" s="1526"/>
      <c r="I12" s="1517"/>
      <c r="J12" s="1518"/>
      <c r="K12" s="1526"/>
      <c r="L12" s="1518"/>
      <c r="M12" s="2388"/>
      <c r="N12" s="2062"/>
      <c r="O12" s="2389"/>
      <c r="P12" s="1142" t="s">
        <v>759</v>
      </c>
      <c r="Q12" s="1142"/>
      <c r="R12" s="1142"/>
      <c r="S12" s="2376" t="s">
        <v>844</v>
      </c>
      <c r="T12" s="2377"/>
      <c r="U12" s="2378" t="s">
        <v>649</v>
      </c>
      <c r="V12" s="2379"/>
      <c r="W12" s="2376" t="s">
        <v>229</v>
      </c>
      <c r="X12" s="2377"/>
      <c r="Y12" s="1526"/>
      <c r="Z12" s="1518"/>
      <c r="AA12" s="206"/>
      <c r="AB12" s="144"/>
      <c r="AC12" s="105"/>
      <c r="AD12" s="105"/>
      <c r="AE12" s="105"/>
      <c r="AF12" s="105"/>
      <c r="AG12" s="105"/>
      <c r="AH12" s="105"/>
      <c r="AI12" s="105"/>
      <c r="AJ12" s="105"/>
      <c r="AK12" s="105"/>
      <c r="AL12" s="105"/>
      <c r="AM12" s="105"/>
      <c r="AN12" s="105"/>
      <c r="AO12" s="105"/>
      <c r="AP12" s="105"/>
      <c r="AQ12" s="105"/>
      <c r="AR12" s="105"/>
    </row>
    <row r="13" spans="1:44" ht="32.25" customHeight="1">
      <c r="A13" s="105"/>
      <c r="B13" s="107"/>
      <c r="C13" s="129"/>
      <c r="D13" s="2367"/>
      <c r="E13" s="1530"/>
      <c r="F13" s="1530"/>
      <c r="G13" s="1531"/>
      <c r="H13" s="2367"/>
      <c r="I13" s="1530"/>
      <c r="J13" s="1531"/>
      <c r="K13" s="2367"/>
      <c r="L13" s="1531"/>
      <c r="M13" s="2367"/>
      <c r="N13" s="1530"/>
      <c r="O13" s="1531"/>
      <c r="P13" s="2380"/>
      <c r="Q13" s="2380"/>
      <c r="R13" s="2380"/>
      <c r="S13" s="2381"/>
      <c r="T13" s="2382"/>
      <c r="U13" s="2367"/>
      <c r="V13" s="1531"/>
      <c r="W13" s="2381"/>
      <c r="X13" s="2382"/>
      <c r="Y13" s="2383"/>
      <c r="Z13" s="2384"/>
      <c r="AA13" s="129"/>
      <c r="AB13" s="144"/>
      <c r="AC13" s="105"/>
      <c r="AD13" s="105"/>
      <c r="AE13" s="105"/>
      <c r="AF13" s="105"/>
      <c r="AG13" s="105"/>
      <c r="AH13" s="105"/>
      <c r="AI13" s="105"/>
      <c r="AJ13" s="105"/>
      <c r="AK13" s="105"/>
      <c r="AL13" s="105"/>
      <c r="AM13" s="105"/>
      <c r="AN13" s="105"/>
      <c r="AO13" s="105"/>
      <c r="AP13" s="105"/>
      <c r="AQ13" s="105"/>
      <c r="AR13" s="105"/>
    </row>
    <row r="14" spans="1:44" ht="32.25" customHeight="1">
      <c r="A14" s="105"/>
      <c r="B14" s="107"/>
      <c r="C14" s="129"/>
      <c r="D14" s="2367"/>
      <c r="E14" s="1530"/>
      <c r="F14" s="1530"/>
      <c r="G14" s="1531"/>
      <c r="H14" s="2367"/>
      <c r="I14" s="1530"/>
      <c r="J14" s="1531"/>
      <c r="K14" s="2367"/>
      <c r="L14" s="1531"/>
      <c r="M14" s="2367"/>
      <c r="N14" s="1530"/>
      <c r="O14" s="1531"/>
      <c r="P14" s="2380"/>
      <c r="Q14" s="2380"/>
      <c r="R14" s="2380"/>
      <c r="S14" s="2381"/>
      <c r="T14" s="2382"/>
      <c r="U14" s="2367"/>
      <c r="V14" s="1531"/>
      <c r="W14" s="2381"/>
      <c r="X14" s="2382"/>
      <c r="Y14" s="2383"/>
      <c r="Z14" s="2384"/>
      <c r="AA14" s="129"/>
      <c r="AB14" s="144"/>
      <c r="AC14" s="105"/>
      <c r="AD14" s="105"/>
      <c r="AE14" s="105"/>
      <c r="AF14" s="105"/>
      <c r="AG14" s="105"/>
      <c r="AH14" s="105"/>
      <c r="AI14" s="105"/>
      <c r="AJ14" s="105"/>
      <c r="AK14" s="105"/>
      <c r="AL14" s="105"/>
      <c r="AM14" s="105"/>
      <c r="AN14" s="105"/>
      <c r="AO14" s="105"/>
      <c r="AP14" s="105"/>
      <c r="AQ14" s="105"/>
      <c r="AR14" s="105"/>
    </row>
    <row r="15" spans="1:44" ht="32.25" customHeight="1">
      <c r="A15" s="105"/>
      <c r="B15" s="107"/>
      <c r="C15" s="129"/>
      <c r="D15" s="2367"/>
      <c r="E15" s="1530"/>
      <c r="F15" s="1530"/>
      <c r="G15" s="1531"/>
      <c r="H15" s="2367"/>
      <c r="I15" s="1530"/>
      <c r="J15" s="1531"/>
      <c r="K15" s="2367"/>
      <c r="L15" s="1531"/>
      <c r="M15" s="2367"/>
      <c r="N15" s="1530"/>
      <c r="O15" s="1531"/>
      <c r="P15" s="2380"/>
      <c r="Q15" s="2380"/>
      <c r="R15" s="2380"/>
      <c r="S15" s="2381"/>
      <c r="T15" s="2382"/>
      <c r="U15" s="2367"/>
      <c r="V15" s="1531"/>
      <c r="W15" s="2381"/>
      <c r="X15" s="2382"/>
      <c r="Y15" s="2383"/>
      <c r="Z15" s="2384"/>
      <c r="AA15" s="129"/>
      <c r="AB15" s="144"/>
      <c r="AC15" s="105"/>
      <c r="AD15" s="105"/>
      <c r="AE15" s="105"/>
      <c r="AF15" s="105"/>
      <c r="AG15" s="105"/>
      <c r="AH15" s="105"/>
      <c r="AI15" s="638"/>
      <c r="AJ15" s="105"/>
      <c r="AK15" s="105"/>
      <c r="AL15" s="105"/>
      <c r="AM15" s="105"/>
      <c r="AN15" s="105"/>
      <c r="AO15" s="105"/>
      <c r="AP15" s="105"/>
      <c r="AQ15" s="105"/>
      <c r="AR15" s="105"/>
    </row>
    <row r="16" spans="1:44" ht="32.25" customHeight="1">
      <c r="A16" s="105"/>
      <c r="B16" s="107"/>
      <c r="C16" s="129"/>
      <c r="D16" s="2367"/>
      <c r="E16" s="1530"/>
      <c r="F16" s="1530"/>
      <c r="G16" s="1531"/>
      <c r="H16" s="2367"/>
      <c r="I16" s="1530"/>
      <c r="J16" s="1531"/>
      <c r="K16" s="2367"/>
      <c r="L16" s="1531"/>
      <c r="M16" s="2367"/>
      <c r="N16" s="1530"/>
      <c r="O16" s="1531"/>
      <c r="P16" s="2380"/>
      <c r="Q16" s="2380"/>
      <c r="R16" s="2380"/>
      <c r="S16" s="2381"/>
      <c r="T16" s="2382"/>
      <c r="U16" s="2367"/>
      <c r="V16" s="1531"/>
      <c r="W16" s="2381"/>
      <c r="X16" s="2382"/>
      <c r="Y16" s="2383"/>
      <c r="Z16" s="2384"/>
      <c r="AA16" s="129"/>
      <c r="AB16" s="144"/>
      <c r="AC16" s="105"/>
      <c r="AD16" s="105"/>
      <c r="AE16" s="105"/>
      <c r="AF16" s="105"/>
      <c r="AG16" s="105"/>
      <c r="AH16" s="105"/>
      <c r="AI16" s="105"/>
      <c r="AJ16" s="105"/>
      <c r="AK16" s="105"/>
      <c r="AL16" s="105"/>
      <c r="AM16" s="105"/>
      <c r="AN16" s="105"/>
      <c r="AO16" s="105"/>
      <c r="AP16" s="105"/>
      <c r="AQ16" s="105"/>
      <c r="AR16" s="105"/>
    </row>
    <row r="17" spans="1:44" ht="32.25" customHeight="1">
      <c r="A17" s="105"/>
      <c r="B17" s="107"/>
      <c r="C17" s="129"/>
      <c r="D17" s="2367"/>
      <c r="E17" s="1530"/>
      <c r="F17" s="1530"/>
      <c r="G17" s="1531"/>
      <c r="H17" s="2367"/>
      <c r="I17" s="1530"/>
      <c r="J17" s="1531"/>
      <c r="K17" s="2367"/>
      <c r="L17" s="1531"/>
      <c r="M17" s="2367"/>
      <c r="N17" s="1530"/>
      <c r="O17" s="1531"/>
      <c r="P17" s="2380"/>
      <c r="Q17" s="2380"/>
      <c r="R17" s="2380"/>
      <c r="S17" s="2381"/>
      <c r="T17" s="2382"/>
      <c r="U17" s="2367"/>
      <c r="V17" s="1531"/>
      <c r="W17" s="2381"/>
      <c r="X17" s="2382"/>
      <c r="Y17" s="2383"/>
      <c r="Z17" s="2384"/>
      <c r="AA17" s="129"/>
      <c r="AB17" s="144"/>
      <c r="AC17" s="105"/>
      <c r="AD17" s="105"/>
      <c r="AE17" s="105"/>
      <c r="AF17" s="105"/>
      <c r="AG17" s="105"/>
      <c r="AH17" s="105"/>
      <c r="AI17" s="105"/>
      <c r="AJ17" s="105"/>
      <c r="AK17" s="105"/>
      <c r="AL17" s="105"/>
      <c r="AM17" s="105"/>
      <c r="AN17" s="105"/>
      <c r="AO17" s="105"/>
      <c r="AP17" s="105"/>
      <c r="AQ17" s="105"/>
      <c r="AR17" s="105"/>
    </row>
    <row r="18" spans="1:44" ht="32.25" customHeight="1">
      <c r="A18" s="105"/>
      <c r="B18" s="107"/>
      <c r="C18" s="129"/>
      <c r="D18" s="2367"/>
      <c r="E18" s="1530"/>
      <c r="F18" s="1530"/>
      <c r="G18" s="1531"/>
      <c r="H18" s="2367"/>
      <c r="I18" s="1530"/>
      <c r="J18" s="1531"/>
      <c r="K18" s="2367"/>
      <c r="L18" s="1531"/>
      <c r="M18" s="2367"/>
      <c r="N18" s="1530"/>
      <c r="O18" s="1531"/>
      <c r="P18" s="2380"/>
      <c r="Q18" s="2380"/>
      <c r="R18" s="2380"/>
      <c r="S18" s="2381"/>
      <c r="T18" s="2382"/>
      <c r="U18" s="2367"/>
      <c r="V18" s="1531"/>
      <c r="W18" s="2381"/>
      <c r="X18" s="2382"/>
      <c r="Y18" s="2383"/>
      <c r="Z18" s="2384"/>
      <c r="AA18" s="129"/>
      <c r="AB18" s="144"/>
      <c r="AC18" s="105"/>
      <c r="AD18" s="105"/>
      <c r="AE18" s="105"/>
      <c r="AF18" s="105"/>
      <c r="AG18" s="105"/>
      <c r="AH18" s="105"/>
      <c r="AI18" s="105"/>
      <c r="AJ18" s="105"/>
      <c r="AK18" s="105"/>
      <c r="AL18" s="105"/>
      <c r="AM18" s="105"/>
      <c r="AN18" s="105"/>
      <c r="AO18" s="105"/>
      <c r="AP18" s="105"/>
      <c r="AQ18" s="105"/>
      <c r="AR18" s="105"/>
    </row>
    <row r="19" spans="1:44" ht="32.25" customHeight="1">
      <c r="A19" s="105"/>
      <c r="B19" s="107"/>
      <c r="C19" s="129"/>
      <c r="D19" s="2367"/>
      <c r="E19" s="1530"/>
      <c r="F19" s="1530"/>
      <c r="G19" s="1531"/>
      <c r="H19" s="2367"/>
      <c r="I19" s="1530"/>
      <c r="J19" s="1531"/>
      <c r="K19" s="2367"/>
      <c r="L19" s="1531"/>
      <c r="M19" s="2367"/>
      <c r="N19" s="1530"/>
      <c r="O19" s="1531"/>
      <c r="P19" s="2380"/>
      <c r="Q19" s="2380"/>
      <c r="R19" s="2380"/>
      <c r="S19" s="2381"/>
      <c r="T19" s="2382"/>
      <c r="U19" s="2367"/>
      <c r="V19" s="1531"/>
      <c r="W19" s="2381"/>
      <c r="X19" s="2382"/>
      <c r="Y19" s="2383"/>
      <c r="Z19" s="2384"/>
      <c r="AA19" s="129"/>
      <c r="AB19" s="144"/>
      <c r="AC19" s="105"/>
      <c r="AD19" s="105"/>
      <c r="AE19" s="105"/>
      <c r="AF19" s="105"/>
      <c r="AG19" s="105"/>
      <c r="AH19" s="105"/>
      <c r="AI19" s="105"/>
      <c r="AJ19" s="105"/>
      <c r="AK19" s="105"/>
      <c r="AL19" s="105"/>
      <c r="AM19" s="105"/>
      <c r="AN19" s="105"/>
      <c r="AO19" s="105"/>
      <c r="AP19" s="105"/>
      <c r="AQ19" s="105"/>
      <c r="AR19" s="105"/>
    </row>
    <row r="20" spans="1:44" ht="32.25" customHeight="1">
      <c r="A20" s="105"/>
      <c r="B20" s="107"/>
      <c r="C20" s="129"/>
      <c r="D20" s="2367"/>
      <c r="E20" s="1530"/>
      <c r="F20" s="1530"/>
      <c r="G20" s="1531"/>
      <c r="H20" s="2367"/>
      <c r="I20" s="1530"/>
      <c r="J20" s="1531"/>
      <c r="K20" s="2367"/>
      <c r="L20" s="1531"/>
      <c r="M20" s="2367"/>
      <c r="N20" s="1530"/>
      <c r="O20" s="1531"/>
      <c r="P20" s="2380"/>
      <c r="Q20" s="2380"/>
      <c r="R20" s="2380"/>
      <c r="S20" s="2381"/>
      <c r="T20" s="2382"/>
      <c r="U20" s="2367"/>
      <c r="V20" s="1531"/>
      <c r="W20" s="2381"/>
      <c r="X20" s="2382"/>
      <c r="Y20" s="2383"/>
      <c r="Z20" s="2384"/>
      <c r="AA20" s="129"/>
      <c r="AB20" s="144"/>
      <c r="AC20" s="105"/>
      <c r="AD20" s="105"/>
      <c r="AE20" s="105"/>
      <c r="AF20" s="105"/>
      <c r="AG20" s="105"/>
      <c r="AH20" s="105"/>
      <c r="AI20" s="105"/>
      <c r="AJ20" s="105"/>
      <c r="AK20" s="105"/>
      <c r="AL20" s="105"/>
      <c r="AM20" s="105"/>
      <c r="AN20" s="105"/>
      <c r="AO20" s="105"/>
      <c r="AP20" s="105"/>
      <c r="AQ20" s="105"/>
      <c r="AR20" s="105"/>
    </row>
    <row r="21" spans="1:44" ht="32.25" customHeight="1">
      <c r="A21" s="105"/>
      <c r="B21" s="107"/>
      <c r="C21" s="129"/>
      <c r="D21" s="2367"/>
      <c r="E21" s="1530"/>
      <c r="F21" s="1530"/>
      <c r="G21" s="1531"/>
      <c r="H21" s="2367"/>
      <c r="I21" s="1530"/>
      <c r="J21" s="1531"/>
      <c r="K21" s="2367"/>
      <c r="L21" s="1531"/>
      <c r="M21" s="2367"/>
      <c r="N21" s="1530"/>
      <c r="O21" s="1531"/>
      <c r="P21" s="2380"/>
      <c r="Q21" s="2380"/>
      <c r="R21" s="2380"/>
      <c r="S21" s="2381"/>
      <c r="T21" s="2382"/>
      <c r="U21" s="2367"/>
      <c r="V21" s="1531"/>
      <c r="W21" s="2381"/>
      <c r="X21" s="2382"/>
      <c r="Y21" s="2383"/>
      <c r="Z21" s="2384"/>
      <c r="AA21" s="129"/>
      <c r="AB21" s="144"/>
      <c r="AC21" s="105"/>
      <c r="AD21" s="105"/>
      <c r="AE21" s="105"/>
      <c r="AF21" s="105"/>
      <c r="AG21" s="105"/>
      <c r="AH21" s="105"/>
      <c r="AI21" s="105"/>
      <c r="AJ21" s="105"/>
      <c r="AK21" s="105"/>
      <c r="AL21" s="105"/>
      <c r="AM21" s="105"/>
      <c r="AN21" s="105"/>
      <c r="AO21" s="105"/>
      <c r="AP21" s="105"/>
      <c r="AQ21" s="105"/>
      <c r="AR21" s="105"/>
    </row>
    <row r="22" spans="1:44" ht="32.25" customHeight="1">
      <c r="A22" s="105"/>
      <c r="B22" s="107"/>
      <c r="C22" s="129"/>
      <c r="D22" s="2367"/>
      <c r="E22" s="1530"/>
      <c r="F22" s="1530"/>
      <c r="G22" s="1531"/>
      <c r="H22" s="2367"/>
      <c r="I22" s="1530"/>
      <c r="J22" s="1531"/>
      <c r="K22" s="2367"/>
      <c r="L22" s="1531"/>
      <c r="M22" s="2367"/>
      <c r="N22" s="1530"/>
      <c r="O22" s="1531"/>
      <c r="P22" s="2380"/>
      <c r="Q22" s="2380"/>
      <c r="R22" s="2380"/>
      <c r="S22" s="2381"/>
      <c r="T22" s="2382"/>
      <c r="U22" s="2367"/>
      <c r="V22" s="1531"/>
      <c r="W22" s="2381"/>
      <c r="X22" s="2382"/>
      <c r="Y22" s="2383"/>
      <c r="Z22" s="2384"/>
      <c r="AA22" s="129"/>
      <c r="AB22" s="144"/>
      <c r="AC22" s="105"/>
      <c r="AD22" s="105"/>
      <c r="AE22" s="105"/>
      <c r="AF22" s="105"/>
      <c r="AG22" s="105"/>
      <c r="AH22" s="105"/>
      <c r="AI22" s="105"/>
      <c r="AJ22" s="105"/>
      <c r="AK22" s="105"/>
      <c r="AL22" s="105"/>
      <c r="AM22" s="105"/>
      <c r="AN22" s="105"/>
      <c r="AO22" s="105"/>
      <c r="AP22" s="105"/>
      <c r="AQ22" s="105"/>
      <c r="AR22" s="105"/>
    </row>
    <row r="23" spans="1:44" ht="32.25" customHeight="1">
      <c r="A23" s="105"/>
      <c r="B23" s="107"/>
      <c r="C23" s="129"/>
      <c r="D23" s="2367"/>
      <c r="E23" s="1530"/>
      <c r="F23" s="1530"/>
      <c r="G23" s="1531"/>
      <c r="H23" s="2367"/>
      <c r="I23" s="1530"/>
      <c r="J23" s="1531"/>
      <c r="K23" s="2367"/>
      <c r="L23" s="1531"/>
      <c r="M23" s="2367"/>
      <c r="N23" s="1530"/>
      <c r="O23" s="1531"/>
      <c r="P23" s="2380"/>
      <c r="Q23" s="2380"/>
      <c r="R23" s="2380"/>
      <c r="S23" s="2381"/>
      <c r="T23" s="2382"/>
      <c r="U23" s="2367"/>
      <c r="V23" s="1531"/>
      <c r="W23" s="2381"/>
      <c r="X23" s="2382"/>
      <c r="Y23" s="2383"/>
      <c r="Z23" s="2384"/>
      <c r="AA23" s="129"/>
      <c r="AB23" s="144"/>
      <c r="AC23" s="105"/>
      <c r="AD23" s="105"/>
      <c r="AE23" s="105"/>
      <c r="AF23" s="105"/>
      <c r="AG23" s="105"/>
      <c r="AH23" s="105"/>
      <c r="AI23" s="105"/>
      <c r="AJ23" s="105"/>
      <c r="AK23" s="105"/>
      <c r="AL23" s="105"/>
      <c r="AM23" s="105"/>
      <c r="AN23" s="105"/>
      <c r="AO23" s="105"/>
      <c r="AP23" s="105"/>
      <c r="AQ23" s="105"/>
      <c r="AR23" s="105"/>
    </row>
    <row r="24" spans="1:44" ht="32.25" customHeight="1">
      <c r="A24" s="105"/>
      <c r="B24" s="107"/>
      <c r="C24" s="129"/>
      <c r="D24" s="2367"/>
      <c r="E24" s="1530"/>
      <c r="F24" s="1530"/>
      <c r="G24" s="1531"/>
      <c r="H24" s="2367"/>
      <c r="I24" s="1530"/>
      <c r="J24" s="1531"/>
      <c r="K24" s="2367"/>
      <c r="L24" s="1531"/>
      <c r="M24" s="2367"/>
      <c r="N24" s="1530"/>
      <c r="O24" s="1531"/>
      <c r="P24" s="2380"/>
      <c r="Q24" s="2380"/>
      <c r="R24" s="2380"/>
      <c r="S24" s="2381"/>
      <c r="T24" s="2382"/>
      <c r="U24" s="2367"/>
      <c r="V24" s="1531"/>
      <c r="W24" s="2381"/>
      <c r="X24" s="2382"/>
      <c r="Y24" s="2383"/>
      <c r="Z24" s="2384"/>
      <c r="AA24" s="129"/>
      <c r="AB24" s="144"/>
      <c r="AC24" s="105"/>
      <c r="AD24" s="105"/>
      <c r="AE24" s="105"/>
      <c r="AF24" s="105"/>
      <c r="AG24" s="105"/>
      <c r="AH24" s="105"/>
      <c r="AI24" s="105"/>
      <c r="AJ24" s="105"/>
      <c r="AK24" s="105"/>
      <c r="AL24" s="105"/>
      <c r="AM24" s="105"/>
      <c r="AN24" s="105"/>
      <c r="AO24" s="105"/>
      <c r="AP24" s="105"/>
      <c r="AQ24" s="105"/>
      <c r="AR24" s="105"/>
    </row>
    <row r="25" spans="1:44" ht="32.25" customHeight="1">
      <c r="A25" s="105"/>
      <c r="B25" s="107"/>
      <c r="C25" s="129"/>
      <c r="D25" s="2367"/>
      <c r="E25" s="1530"/>
      <c r="F25" s="1530"/>
      <c r="G25" s="1531"/>
      <c r="H25" s="2367"/>
      <c r="I25" s="1530"/>
      <c r="J25" s="1531"/>
      <c r="K25" s="2367"/>
      <c r="L25" s="1531"/>
      <c r="M25" s="2367"/>
      <c r="N25" s="1530"/>
      <c r="O25" s="1531"/>
      <c r="P25" s="2380"/>
      <c r="Q25" s="2380"/>
      <c r="R25" s="2380"/>
      <c r="S25" s="2381"/>
      <c r="T25" s="2382"/>
      <c r="U25" s="2367"/>
      <c r="V25" s="1531"/>
      <c r="W25" s="2381"/>
      <c r="X25" s="2382"/>
      <c r="Y25" s="2383"/>
      <c r="Z25" s="2384"/>
      <c r="AA25" s="129"/>
      <c r="AB25" s="144"/>
      <c r="AC25" s="105"/>
      <c r="AD25" s="105"/>
      <c r="AE25" s="105"/>
      <c r="AF25" s="105"/>
      <c r="AG25" s="105"/>
      <c r="AH25" s="105"/>
      <c r="AI25" s="105"/>
      <c r="AJ25" s="105"/>
      <c r="AK25" s="105"/>
      <c r="AL25" s="105"/>
      <c r="AM25" s="105"/>
      <c r="AN25" s="105"/>
      <c r="AO25" s="105"/>
      <c r="AP25" s="105"/>
      <c r="AQ25" s="105"/>
      <c r="AR25" s="105"/>
    </row>
    <row r="26" spans="1:44" ht="32.25" customHeight="1">
      <c r="A26" s="105"/>
      <c r="B26" s="107"/>
      <c r="C26" s="206"/>
      <c r="D26" s="2367"/>
      <c r="E26" s="1530"/>
      <c r="F26" s="1530"/>
      <c r="G26" s="1531"/>
      <c r="H26" s="2367"/>
      <c r="I26" s="1530"/>
      <c r="J26" s="1531"/>
      <c r="K26" s="2367"/>
      <c r="L26" s="1531"/>
      <c r="M26" s="2367"/>
      <c r="N26" s="1530"/>
      <c r="O26" s="1531"/>
      <c r="P26" s="2380"/>
      <c r="Q26" s="2380"/>
      <c r="R26" s="2380"/>
      <c r="S26" s="2381"/>
      <c r="T26" s="2382"/>
      <c r="U26" s="2367"/>
      <c r="V26" s="1531"/>
      <c r="W26" s="2381"/>
      <c r="X26" s="2382"/>
      <c r="Y26" s="2383"/>
      <c r="Z26" s="2384"/>
      <c r="AA26" s="206"/>
      <c r="AB26" s="144"/>
      <c r="AC26" s="105"/>
      <c r="AD26" s="105"/>
      <c r="AE26" s="105"/>
      <c r="AF26" s="105"/>
      <c r="AG26" s="105"/>
      <c r="AH26" s="105"/>
      <c r="AI26" s="105"/>
      <c r="AJ26" s="105"/>
      <c r="AK26" s="105"/>
      <c r="AL26" s="105"/>
      <c r="AM26" s="105"/>
      <c r="AN26" s="105"/>
      <c r="AO26" s="105"/>
      <c r="AP26" s="105"/>
      <c r="AQ26" s="105"/>
      <c r="AR26" s="105"/>
    </row>
    <row r="27" spans="1:44" ht="32.25" customHeight="1">
      <c r="A27" s="105"/>
      <c r="B27" s="107"/>
      <c r="C27" s="129"/>
      <c r="D27" s="2390"/>
      <c r="E27" s="2391"/>
      <c r="F27" s="2391"/>
      <c r="G27" s="2392"/>
      <c r="H27" s="2390"/>
      <c r="I27" s="2391"/>
      <c r="J27" s="2392"/>
      <c r="K27" s="2367"/>
      <c r="L27" s="1531"/>
      <c r="M27" s="2367"/>
      <c r="N27" s="1530"/>
      <c r="O27" s="1531"/>
      <c r="P27" s="2380"/>
      <c r="Q27" s="2380"/>
      <c r="R27" s="2380"/>
      <c r="S27" s="2393"/>
      <c r="T27" s="2394"/>
      <c r="U27" s="2390"/>
      <c r="V27" s="2392"/>
      <c r="W27" s="2393"/>
      <c r="X27" s="2394"/>
      <c r="Y27" s="2395"/>
      <c r="Z27" s="2396"/>
      <c r="AA27" s="129"/>
      <c r="AB27" s="144"/>
      <c r="AC27" s="105"/>
      <c r="AD27" s="105"/>
      <c r="AE27" s="105"/>
      <c r="AF27" s="105"/>
      <c r="AG27" s="105"/>
      <c r="AH27" s="105"/>
      <c r="AI27" s="105"/>
      <c r="AJ27" s="105"/>
      <c r="AK27" s="105"/>
      <c r="AL27" s="105"/>
      <c r="AM27" s="105"/>
      <c r="AN27" s="105"/>
      <c r="AO27" s="105"/>
      <c r="AP27" s="105"/>
      <c r="AQ27" s="105"/>
      <c r="AR27" s="105"/>
    </row>
    <row r="28" spans="1:44" ht="13.5" customHeight="1">
      <c r="A28" s="105"/>
      <c r="B28" s="107"/>
      <c r="C28" s="129"/>
      <c r="D28" s="118"/>
      <c r="E28" s="118"/>
      <c r="F28" s="118"/>
      <c r="G28" s="118"/>
      <c r="H28" s="118"/>
      <c r="I28" s="653"/>
      <c r="J28" s="653"/>
      <c r="K28" s="653"/>
      <c r="L28" s="653"/>
      <c r="M28" s="653"/>
      <c r="N28" s="653"/>
      <c r="O28" s="653"/>
      <c r="P28" s="653"/>
      <c r="Q28" s="118"/>
      <c r="R28" s="118"/>
      <c r="S28" s="118"/>
      <c r="T28" s="657"/>
      <c r="U28" s="657"/>
      <c r="V28" s="661"/>
      <c r="W28" s="661"/>
      <c r="X28" s="663"/>
      <c r="Y28" s="665"/>
      <c r="Z28" s="314"/>
      <c r="AA28" s="118"/>
      <c r="AB28" s="144"/>
      <c r="AC28" s="105"/>
      <c r="AD28" s="105"/>
      <c r="AE28" s="105"/>
      <c r="AF28" s="105"/>
      <c r="AG28" s="105"/>
      <c r="AH28" s="105"/>
      <c r="AI28" s="105"/>
      <c r="AJ28" s="105"/>
      <c r="AK28" s="105"/>
      <c r="AL28" s="105"/>
      <c r="AM28" s="105"/>
      <c r="AN28" s="105"/>
      <c r="AO28" s="105"/>
      <c r="AP28" s="105"/>
      <c r="AQ28" s="105"/>
      <c r="AR28" s="105"/>
    </row>
    <row r="29" spans="1:44" ht="16.5" customHeight="1">
      <c r="A29" s="105"/>
      <c r="B29" s="107"/>
      <c r="C29" s="129"/>
      <c r="D29" s="125"/>
      <c r="E29" s="125"/>
      <c r="F29" s="129"/>
      <c r="G29" s="206"/>
      <c r="H29" s="2354"/>
      <c r="I29" s="2354"/>
      <c r="J29" s="2354"/>
      <c r="K29" s="2354"/>
      <c r="L29" s="2354"/>
      <c r="M29" s="2354"/>
      <c r="N29" s="1143"/>
      <c r="O29" s="1143"/>
      <c r="P29" s="1143"/>
      <c r="Q29" s="1143"/>
      <c r="R29" s="1143"/>
      <c r="S29" s="1143"/>
      <c r="T29" s="345"/>
      <c r="U29" s="2340" t="s">
        <v>417</v>
      </c>
      <c r="V29" s="2340"/>
      <c r="W29" s="2340"/>
      <c r="X29" s="2397" t="s">
        <v>544</v>
      </c>
      <c r="Y29" s="2398"/>
      <c r="Z29" s="2399"/>
      <c r="AA29" s="669"/>
      <c r="AB29" s="671"/>
      <c r="AC29" s="105"/>
      <c r="AD29" s="105"/>
      <c r="AE29" s="105"/>
      <c r="AF29" s="105"/>
      <c r="AG29" s="105"/>
      <c r="AH29" s="105"/>
      <c r="AI29" s="105"/>
      <c r="AJ29" s="105"/>
      <c r="AK29" s="105"/>
      <c r="AL29" s="105"/>
      <c r="AM29" s="105"/>
      <c r="AN29" s="105"/>
      <c r="AO29" s="105"/>
      <c r="AP29" s="105"/>
      <c r="AQ29" s="105"/>
      <c r="AR29" s="105"/>
    </row>
    <row r="30" spans="1:44" ht="48.75" customHeight="1">
      <c r="A30" s="105"/>
      <c r="B30" s="107"/>
      <c r="C30" s="129"/>
      <c r="D30" s="125"/>
      <c r="E30" s="125"/>
      <c r="F30" s="129"/>
      <c r="G30" s="206"/>
      <c r="H30" s="1143"/>
      <c r="I30" s="1143"/>
      <c r="J30" s="1143"/>
      <c r="K30" s="1143"/>
      <c r="L30" s="1143"/>
      <c r="M30" s="1143"/>
      <c r="N30" s="1143"/>
      <c r="O30" s="1143"/>
      <c r="P30" s="1143"/>
      <c r="Q30" s="1143"/>
      <c r="R30" s="1143"/>
      <c r="S30" s="1143"/>
      <c r="T30" s="125"/>
      <c r="U30" s="2400"/>
      <c r="V30" s="2400"/>
      <c r="W30" s="2400"/>
      <c r="X30" s="1311"/>
      <c r="Y30" s="1311"/>
      <c r="Z30" s="1311"/>
      <c r="AA30" s="670"/>
      <c r="AB30" s="345"/>
      <c r="AC30" s="105"/>
      <c r="AD30" s="105"/>
      <c r="AE30" s="105"/>
      <c r="AF30" s="105"/>
      <c r="AG30" s="105"/>
      <c r="AH30" s="105"/>
      <c r="AI30" s="105"/>
      <c r="AJ30" s="105"/>
      <c r="AK30" s="105"/>
      <c r="AL30" s="105"/>
      <c r="AM30" s="105"/>
      <c r="AN30" s="105"/>
      <c r="AO30" s="105"/>
      <c r="AP30" s="105"/>
      <c r="AQ30" s="105"/>
      <c r="AR30" s="105"/>
    </row>
    <row r="31" spans="1:44" ht="7.5" customHeight="1">
      <c r="A31" s="105"/>
      <c r="B31" s="108"/>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147"/>
      <c r="AC31" s="105"/>
      <c r="AD31" s="105"/>
      <c r="AE31" s="105"/>
      <c r="AF31" s="105"/>
      <c r="AG31" s="105"/>
      <c r="AH31" s="105"/>
      <c r="AI31" s="105"/>
      <c r="AJ31" s="105"/>
      <c r="AK31" s="105"/>
      <c r="AL31" s="105"/>
      <c r="AM31" s="105"/>
      <c r="AN31" s="105"/>
      <c r="AO31" s="105"/>
      <c r="AP31" s="105"/>
      <c r="AQ31" s="105"/>
      <c r="AR31" s="105"/>
    </row>
    <row r="32" spans="1:44">
      <c r="A32" s="105"/>
      <c r="B32" s="105"/>
      <c r="C32" s="638"/>
      <c r="D32" s="638"/>
      <c r="E32" s="638"/>
      <c r="F32" s="638"/>
      <c r="G32" s="638"/>
      <c r="H32" s="638"/>
      <c r="I32" s="638"/>
      <c r="J32" s="638"/>
      <c r="K32" s="638"/>
      <c r="L32" s="638"/>
      <c r="M32" s="638"/>
      <c r="N32" s="638"/>
      <c r="O32" s="638"/>
      <c r="P32" s="638"/>
      <c r="Q32" s="638"/>
      <c r="R32" s="638"/>
      <c r="S32" s="638"/>
      <c r="T32" s="638"/>
      <c r="U32" s="638"/>
      <c r="V32" s="638"/>
      <c r="W32" s="638"/>
      <c r="X32" s="638"/>
      <c r="Y32" s="638"/>
      <c r="Z32" s="638"/>
      <c r="AA32" s="638"/>
      <c r="AB32" s="105"/>
      <c r="AC32" s="105"/>
      <c r="AD32" s="105"/>
      <c r="AE32" s="105"/>
      <c r="AF32" s="105"/>
      <c r="AG32" s="105"/>
      <c r="AH32" s="105"/>
      <c r="AI32" s="105"/>
      <c r="AJ32" s="105"/>
      <c r="AK32" s="105"/>
      <c r="AL32" s="105"/>
      <c r="AM32" s="105"/>
      <c r="AN32" s="105"/>
      <c r="AO32" s="105"/>
      <c r="AP32" s="105"/>
      <c r="AQ32" s="105"/>
      <c r="AR32" s="105"/>
    </row>
    <row r="33" spans="1:44">
      <c r="A33" s="105"/>
      <c r="B33" s="105"/>
      <c r="C33" s="638"/>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105"/>
      <c r="AC33" s="105"/>
      <c r="AD33" s="105"/>
      <c r="AE33" s="105"/>
      <c r="AF33" s="105"/>
      <c r="AG33" s="105"/>
      <c r="AH33" s="105"/>
      <c r="AI33" s="105"/>
      <c r="AJ33" s="105"/>
      <c r="AK33" s="105"/>
      <c r="AL33" s="105"/>
      <c r="AM33" s="105"/>
      <c r="AN33" s="105"/>
      <c r="AO33" s="105"/>
      <c r="AP33" s="105"/>
      <c r="AQ33" s="105"/>
      <c r="AR33" s="105"/>
    </row>
    <row r="34" spans="1:44">
      <c r="A34" s="105"/>
      <c r="B34" s="105"/>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105"/>
      <c r="AC34" s="105"/>
      <c r="AD34" s="105"/>
      <c r="AE34" s="105"/>
      <c r="AF34" s="105"/>
      <c r="AG34" s="105"/>
      <c r="AH34" s="105"/>
      <c r="AI34" s="105"/>
      <c r="AJ34" s="105"/>
      <c r="AK34" s="105"/>
      <c r="AL34" s="105"/>
      <c r="AM34" s="105"/>
      <c r="AN34" s="105"/>
      <c r="AO34" s="105"/>
      <c r="AP34" s="105"/>
      <c r="AQ34" s="105"/>
      <c r="AR34" s="105"/>
    </row>
    <row r="35" spans="1:44">
      <c r="A35" s="105"/>
      <c r="B35" s="105"/>
      <c r="C35" s="638"/>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105"/>
      <c r="AC35" s="105"/>
      <c r="AD35" s="105"/>
      <c r="AE35" s="105"/>
      <c r="AF35" s="105"/>
      <c r="AG35" s="105"/>
      <c r="AH35" s="105"/>
      <c r="AI35" s="105"/>
      <c r="AJ35" s="105"/>
      <c r="AK35" s="105"/>
      <c r="AL35" s="105"/>
      <c r="AM35" s="105"/>
      <c r="AN35" s="105"/>
      <c r="AO35" s="105"/>
      <c r="AP35" s="105"/>
      <c r="AQ35" s="105"/>
      <c r="AR35" s="105"/>
    </row>
  </sheetData>
  <sheetProtection sheet="1" objects="1" scenarios="1"/>
  <mergeCells count="176">
    <mergeCell ref="H29:J29"/>
    <mergeCell ref="K29:M29"/>
    <mergeCell ref="N29:P29"/>
    <mergeCell ref="Q29:S29"/>
    <mergeCell ref="U29:W29"/>
    <mergeCell ref="X29:Z29"/>
    <mergeCell ref="H30:J30"/>
    <mergeCell ref="K30:M30"/>
    <mergeCell ref="N30:P30"/>
    <mergeCell ref="Q30:S30"/>
    <mergeCell ref="U30:W30"/>
    <mergeCell ref="X30:Z30"/>
    <mergeCell ref="D27:G27"/>
    <mergeCell ref="H27:J27"/>
    <mergeCell ref="K27:L27"/>
    <mergeCell ref="M27:O27"/>
    <mergeCell ref="P27:R27"/>
    <mergeCell ref="S27:T27"/>
    <mergeCell ref="U27:V27"/>
    <mergeCell ref="W27:X27"/>
    <mergeCell ref="Y27:Z27"/>
    <mergeCell ref="D26:G26"/>
    <mergeCell ref="H26:J26"/>
    <mergeCell ref="K26:L26"/>
    <mergeCell ref="M26:O26"/>
    <mergeCell ref="P26:R26"/>
    <mergeCell ref="S26:T26"/>
    <mergeCell ref="U26:V26"/>
    <mergeCell ref="W26:X26"/>
    <mergeCell ref="Y26:Z26"/>
    <mergeCell ref="D25:G25"/>
    <mergeCell ref="H25:J25"/>
    <mergeCell ref="K25:L25"/>
    <mergeCell ref="M25:O25"/>
    <mergeCell ref="P25:R25"/>
    <mergeCell ref="S25:T25"/>
    <mergeCell ref="U25:V25"/>
    <mergeCell ref="W25:X25"/>
    <mergeCell ref="Y25:Z25"/>
    <mergeCell ref="D24:G24"/>
    <mergeCell ref="H24:J24"/>
    <mergeCell ref="K24:L24"/>
    <mergeCell ref="M24:O24"/>
    <mergeCell ref="P24:R24"/>
    <mergeCell ref="S24:T24"/>
    <mergeCell ref="U24:V24"/>
    <mergeCell ref="W24:X24"/>
    <mergeCell ref="Y24:Z24"/>
    <mergeCell ref="D23:G23"/>
    <mergeCell ref="H23:J23"/>
    <mergeCell ref="K23:L23"/>
    <mergeCell ref="M23:O23"/>
    <mergeCell ref="P23:R23"/>
    <mergeCell ref="S23:T23"/>
    <mergeCell ref="U23:V23"/>
    <mergeCell ref="W23:X23"/>
    <mergeCell ref="Y23:Z23"/>
    <mergeCell ref="D22:G22"/>
    <mergeCell ref="H22:J22"/>
    <mergeCell ref="K22:L22"/>
    <mergeCell ref="M22:O22"/>
    <mergeCell ref="P22:R22"/>
    <mergeCell ref="S22:T22"/>
    <mergeCell ref="U22:V22"/>
    <mergeCell ref="W22:X22"/>
    <mergeCell ref="Y22:Z22"/>
    <mergeCell ref="D21:G21"/>
    <mergeCell ref="H21:J21"/>
    <mergeCell ref="K21:L21"/>
    <mergeCell ref="M21:O21"/>
    <mergeCell ref="P21:R21"/>
    <mergeCell ref="S21:T21"/>
    <mergeCell ref="U21:V21"/>
    <mergeCell ref="W21:X21"/>
    <mergeCell ref="Y21:Z21"/>
    <mergeCell ref="D20:G20"/>
    <mergeCell ref="H20:J20"/>
    <mergeCell ref="K20:L20"/>
    <mergeCell ref="M20:O20"/>
    <mergeCell ref="P20:R20"/>
    <mergeCell ref="S20:T20"/>
    <mergeCell ref="U20:V20"/>
    <mergeCell ref="W20:X20"/>
    <mergeCell ref="Y20:Z20"/>
    <mergeCell ref="D19:G19"/>
    <mergeCell ref="H19:J19"/>
    <mergeCell ref="K19:L19"/>
    <mergeCell ref="M19:O19"/>
    <mergeCell ref="P19:R19"/>
    <mergeCell ref="S19:T19"/>
    <mergeCell ref="U19:V19"/>
    <mergeCell ref="W19:X19"/>
    <mergeCell ref="Y19:Z19"/>
    <mergeCell ref="D18:G18"/>
    <mergeCell ref="H18:J18"/>
    <mergeCell ref="K18:L18"/>
    <mergeCell ref="M18:O18"/>
    <mergeCell ref="P18:R18"/>
    <mergeCell ref="S18:T18"/>
    <mergeCell ref="U18:V18"/>
    <mergeCell ref="W18:X18"/>
    <mergeCell ref="Y18:Z18"/>
    <mergeCell ref="D17:G17"/>
    <mergeCell ref="H17:J17"/>
    <mergeCell ref="K17:L17"/>
    <mergeCell ref="M17:O17"/>
    <mergeCell ref="P17:R17"/>
    <mergeCell ref="S17:T17"/>
    <mergeCell ref="U17:V17"/>
    <mergeCell ref="W17:X17"/>
    <mergeCell ref="Y17:Z17"/>
    <mergeCell ref="D16:G16"/>
    <mergeCell ref="H16:J16"/>
    <mergeCell ref="K16:L16"/>
    <mergeCell ref="M16:O16"/>
    <mergeCell ref="P16:R16"/>
    <mergeCell ref="S16:T16"/>
    <mergeCell ref="U16:V16"/>
    <mergeCell ref="W16:X16"/>
    <mergeCell ref="Y16:Z16"/>
    <mergeCell ref="D15:G15"/>
    <mergeCell ref="H15:J15"/>
    <mergeCell ref="K15:L15"/>
    <mergeCell ref="M15:O15"/>
    <mergeCell ref="P15:R15"/>
    <mergeCell ref="S15:T15"/>
    <mergeCell ref="U15:V15"/>
    <mergeCell ref="W15:X15"/>
    <mergeCell ref="Y15:Z15"/>
    <mergeCell ref="D14:G14"/>
    <mergeCell ref="H14:J14"/>
    <mergeCell ref="K14:L14"/>
    <mergeCell ref="M14:O14"/>
    <mergeCell ref="P14:R14"/>
    <mergeCell ref="S14:T14"/>
    <mergeCell ref="U14:V14"/>
    <mergeCell ref="W14:X14"/>
    <mergeCell ref="Y14:Z14"/>
    <mergeCell ref="C10:AA10"/>
    <mergeCell ref="P11:X11"/>
    <mergeCell ref="P12:R12"/>
    <mergeCell ref="S12:T12"/>
    <mergeCell ref="U12:V12"/>
    <mergeCell ref="W12:X12"/>
    <mergeCell ref="D13:G13"/>
    <mergeCell ref="H13:J13"/>
    <mergeCell ref="K13:L13"/>
    <mergeCell ref="M13:O13"/>
    <mergeCell ref="P13:R13"/>
    <mergeCell ref="S13:T13"/>
    <mergeCell ref="U13:V13"/>
    <mergeCell ref="W13:X13"/>
    <mergeCell ref="Y13:Z13"/>
    <mergeCell ref="D11:G12"/>
    <mergeCell ref="H11:J12"/>
    <mergeCell ref="K11:L12"/>
    <mergeCell ref="M11:O12"/>
    <mergeCell ref="Y11:Z12"/>
    <mergeCell ref="C6:AA6"/>
    <mergeCell ref="D7:G7"/>
    <mergeCell ref="O7:R7"/>
    <mergeCell ref="T7:U7"/>
    <mergeCell ref="V7:Z7"/>
    <mergeCell ref="G8:I8"/>
    <mergeCell ref="J8:Y8"/>
    <mergeCell ref="AF8:AL8"/>
    <mergeCell ref="G9:Z9"/>
    <mergeCell ref="C3:G3"/>
    <mergeCell ref="O3:Q3"/>
    <mergeCell ref="R3:T3"/>
    <mergeCell ref="U3:W3"/>
    <mergeCell ref="X3:Z3"/>
    <mergeCell ref="O4:Q4"/>
    <mergeCell ref="R4:T4"/>
    <mergeCell ref="U4:W4"/>
    <mergeCell ref="X4:Z4"/>
  </mergeCells>
  <phoneticPr fontId="3" type="Hiragana"/>
  <dataValidations count="1">
    <dataValidation type="list" allowBlank="1" showInputMessage="1" showErrorMessage="1" sqref="K13:L13">
      <formula1>$AI$13:$AI$13</formula1>
    </dataValidation>
  </dataValidations>
  <hyperlinks>
    <hyperlink ref="AF8:AL8" location="データ!A1" display="データ入力画面へ"/>
  </hyperlinks>
  <pageMargins left="0.50314960629921257" right="0.30629921259842519" top="0.55314960629921262" bottom="0.15944881889763782"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showZeros="0" topLeftCell="A7" workbookViewId="0">
      <selection activeCell="AE6" sqref="AE6:AK6"/>
    </sheetView>
  </sheetViews>
  <sheetFormatPr defaultRowHeight="18.75"/>
  <cols>
    <col min="1" max="1" width="30.25" style="104" customWidth="1"/>
    <col min="2" max="2" width="1.125" style="104" customWidth="1"/>
    <col min="3" max="3" width="1.625" style="637" customWidth="1"/>
    <col min="4" max="4" width="3.625" style="637" customWidth="1"/>
    <col min="5" max="5" width="3.625" style="104" customWidth="1"/>
    <col min="6" max="7" width="3.625" style="637" customWidth="1"/>
    <col min="8" max="8" width="3.625" style="104" customWidth="1"/>
    <col min="9" max="10" width="3.625" style="637" customWidth="1"/>
    <col min="11" max="11" width="3.625" style="104" customWidth="1"/>
    <col min="12" max="13" width="3.625" style="637" customWidth="1"/>
    <col min="14" max="14" width="2.125" style="104" customWidth="1"/>
    <col min="15" max="15" width="5.125" style="637" customWidth="1"/>
    <col min="16" max="16" width="3.625" style="637" customWidth="1"/>
    <col min="17" max="17" width="3.625" style="104" customWidth="1"/>
    <col min="18" max="18" width="3.625" style="637" customWidth="1"/>
    <col min="19" max="19" width="3" style="104" customWidth="1"/>
    <col min="20" max="20" width="4.125" style="637" customWidth="1"/>
    <col min="21" max="21" width="3.625" style="104" customWidth="1"/>
    <col min="22" max="22" width="3.625" style="637" customWidth="1"/>
    <col min="23" max="23" width="3.625" style="104" customWidth="1"/>
    <col min="24" max="24" width="3.125" style="637" customWidth="1"/>
    <col min="25" max="25" width="4.125" style="637" customWidth="1"/>
    <col min="26" max="26" width="1.375" style="637" customWidth="1"/>
    <col min="27" max="27" width="1.125" style="104" customWidth="1"/>
    <col min="28" max="38" width="2.625" style="104" customWidth="1"/>
    <col min="39" max="42" width="10" style="104" customWidth="1"/>
    <col min="43" max="75" width="2.625" style="104" customWidth="1"/>
    <col min="76" max="76" width="9" style="104" customWidth="1"/>
    <col min="77" max="16384" width="9" style="104"/>
  </cols>
  <sheetData>
    <row r="1" spans="1:43" ht="15.75" customHeight="1">
      <c r="A1" s="105"/>
      <c r="B1" s="105"/>
      <c r="C1" s="638"/>
      <c r="D1" s="638"/>
      <c r="E1" s="638"/>
      <c r="F1" s="638"/>
      <c r="G1" s="638"/>
      <c r="H1" s="638"/>
      <c r="I1" s="638"/>
      <c r="J1" s="638"/>
      <c r="K1" s="638"/>
      <c r="L1" s="638"/>
      <c r="M1" s="638"/>
      <c r="N1" s="638"/>
      <c r="O1" s="638"/>
      <c r="P1" s="638"/>
      <c r="Q1" s="638"/>
      <c r="R1" s="638"/>
      <c r="S1" s="638"/>
      <c r="T1" s="638"/>
      <c r="U1" s="638"/>
      <c r="V1" s="638"/>
      <c r="W1" s="638"/>
      <c r="X1" s="638"/>
      <c r="Y1" s="638"/>
      <c r="Z1" s="638"/>
      <c r="AA1" s="105"/>
      <c r="AB1" s="105"/>
      <c r="AC1" s="105"/>
      <c r="AD1" s="105"/>
      <c r="AE1" s="105"/>
      <c r="AF1" s="105"/>
      <c r="AG1" s="105"/>
      <c r="AH1" s="105"/>
      <c r="AI1" s="105"/>
      <c r="AJ1" s="105"/>
      <c r="AK1" s="105"/>
      <c r="AL1" s="105"/>
      <c r="AM1" s="105"/>
      <c r="AN1" s="105"/>
      <c r="AO1" s="105"/>
      <c r="AP1" s="105"/>
      <c r="AQ1" s="105"/>
    </row>
    <row r="2" spans="1:43" ht="6.75" customHeight="1">
      <c r="A2" s="105"/>
      <c r="B2" s="106"/>
      <c r="C2" s="639"/>
      <c r="D2" s="639"/>
      <c r="E2" s="639"/>
      <c r="F2" s="639"/>
      <c r="G2" s="639"/>
      <c r="H2" s="639"/>
      <c r="I2" s="639"/>
      <c r="J2" s="639"/>
      <c r="K2" s="639"/>
      <c r="L2" s="639"/>
      <c r="M2" s="639"/>
      <c r="N2" s="639"/>
      <c r="O2" s="639"/>
      <c r="P2" s="639"/>
      <c r="Q2" s="639"/>
      <c r="R2" s="639"/>
      <c r="S2" s="639"/>
      <c r="T2" s="639"/>
      <c r="U2" s="639"/>
      <c r="V2" s="639"/>
      <c r="W2" s="639"/>
      <c r="X2" s="639"/>
      <c r="Y2" s="639"/>
      <c r="Z2" s="639"/>
      <c r="AA2" s="143"/>
      <c r="AB2" s="105"/>
      <c r="AC2" s="105"/>
      <c r="AD2" s="105"/>
      <c r="AE2" s="105"/>
      <c r="AF2" s="105"/>
      <c r="AG2" s="105"/>
      <c r="AH2" s="105"/>
      <c r="AI2" s="105"/>
      <c r="AJ2" s="105"/>
      <c r="AK2" s="105"/>
      <c r="AL2" s="105"/>
      <c r="AM2" s="105"/>
      <c r="AN2" s="105"/>
      <c r="AO2" s="105"/>
      <c r="AP2" s="105"/>
      <c r="AQ2" s="105"/>
    </row>
    <row r="3" spans="1:43" ht="15.75" customHeight="1">
      <c r="A3" s="105"/>
      <c r="B3" s="107"/>
      <c r="C3" s="276"/>
      <c r="D3" s="276"/>
      <c r="E3" s="276"/>
      <c r="F3" s="276"/>
      <c r="G3" s="276"/>
      <c r="H3" s="126"/>
      <c r="I3" s="129"/>
      <c r="J3" s="129"/>
      <c r="K3" s="129"/>
      <c r="L3" s="129"/>
      <c r="M3" s="129"/>
      <c r="N3" s="129"/>
      <c r="O3" s="129"/>
      <c r="P3" s="129"/>
      <c r="Q3" s="129"/>
      <c r="R3" s="129"/>
      <c r="S3" s="129"/>
      <c r="T3" s="129"/>
      <c r="U3" s="129"/>
      <c r="V3" s="129"/>
      <c r="W3" s="129"/>
      <c r="X3" s="129"/>
      <c r="Y3" s="129"/>
      <c r="Z3" s="129"/>
      <c r="AA3" s="144"/>
      <c r="AB3" s="105"/>
      <c r="AC3" s="105"/>
      <c r="AD3" s="105"/>
      <c r="AE3" s="105"/>
      <c r="AF3" s="105"/>
      <c r="AG3" s="105"/>
      <c r="AH3" s="105"/>
      <c r="AI3" s="105"/>
      <c r="AJ3" s="105"/>
      <c r="AK3" s="105"/>
      <c r="AL3" s="105"/>
      <c r="AM3" s="105"/>
      <c r="AN3" s="105"/>
      <c r="AO3" s="105"/>
      <c r="AP3" s="105"/>
      <c r="AQ3" s="105"/>
    </row>
    <row r="4" spans="1:43" ht="43.5" customHeight="1">
      <c r="A4" s="105"/>
      <c r="B4" s="107"/>
      <c r="C4" s="673"/>
      <c r="D4" s="2401" t="s">
        <v>766</v>
      </c>
      <c r="E4" s="2401"/>
      <c r="F4" s="2401"/>
      <c r="G4" s="2401"/>
      <c r="H4" s="2401"/>
      <c r="I4" s="2401"/>
      <c r="J4" s="2401"/>
      <c r="K4" s="2401"/>
      <c r="L4" s="2401"/>
      <c r="M4" s="2401"/>
      <c r="N4" s="2401"/>
      <c r="O4" s="2401"/>
      <c r="P4" s="2401"/>
      <c r="Q4" s="2401"/>
      <c r="R4" s="2401"/>
      <c r="S4" s="2401"/>
      <c r="T4" s="2401"/>
      <c r="U4" s="2401"/>
      <c r="V4" s="2401"/>
      <c r="W4" s="2401"/>
      <c r="X4" s="2401"/>
      <c r="Y4" s="2401"/>
      <c r="Z4" s="673"/>
      <c r="AA4" s="144"/>
      <c r="AB4" s="105"/>
      <c r="AC4" s="105"/>
      <c r="AD4" s="105"/>
      <c r="AE4" s="105"/>
      <c r="AF4" s="105"/>
      <c r="AG4" s="105"/>
      <c r="AH4" s="105"/>
      <c r="AI4" s="105"/>
      <c r="AJ4" s="105"/>
      <c r="AK4" s="105"/>
      <c r="AL4" s="105"/>
      <c r="AM4" s="105"/>
      <c r="AN4" s="105"/>
      <c r="AO4" s="105"/>
      <c r="AP4" s="105"/>
      <c r="AQ4" s="105"/>
    </row>
    <row r="5" spans="1:43" ht="19.5" customHeight="1">
      <c r="A5" s="105"/>
      <c r="B5" s="107"/>
      <c r="C5" s="129"/>
      <c r="D5" s="1143"/>
      <c r="E5" s="1143"/>
      <c r="F5" s="1143"/>
      <c r="G5" s="1143"/>
      <c r="H5" s="125"/>
      <c r="I5" s="129"/>
      <c r="J5" s="129"/>
      <c r="K5" s="129"/>
      <c r="L5" s="129"/>
      <c r="M5" s="129"/>
      <c r="N5" s="129"/>
      <c r="O5" s="1143"/>
      <c r="P5" s="1143"/>
      <c r="Q5" s="1143"/>
      <c r="R5" s="1143"/>
      <c r="S5" s="125"/>
      <c r="T5" s="1146"/>
      <c r="U5" s="1146"/>
      <c r="V5" s="1146"/>
      <c r="W5" s="2362"/>
      <c r="X5" s="2362"/>
      <c r="Y5" s="2362"/>
      <c r="Z5" s="2362"/>
      <c r="AA5" s="668"/>
      <c r="AB5" s="672"/>
      <c r="AC5" s="105"/>
      <c r="AD5" s="105"/>
      <c r="AE5" s="105"/>
      <c r="AF5" s="105"/>
      <c r="AG5" s="105"/>
      <c r="AH5" s="105"/>
      <c r="AI5" s="105"/>
      <c r="AJ5" s="105"/>
      <c r="AK5" s="105"/>
      <c r="AL5" s="105"/>
      <c r="AM5" s="105"/>
      <c r="AN5" s="105"/>
      <c r="AO5" s="105"/>
      <c r="AP5" s="105"/>
      <c r="AQ5" s="105"/>
    </row>
    <row r="6" spans="1:43" ht="37.5" customHeight="1">
      <c r="A6" s="105"/>
      <c r="B6" s="107"/>
      <c r="C6" s="129"/>
      <c r="D6" s="1212" t="s">
        <v>909</v>
      </c>
      <c r="E6" s="1213"/>
      <c r="F6" s="1213"/>
      <c r="G6" s="1214"/>
      <c r="H6" s="2402" t="str">
        <f>"筑後市 "&amp;データ!D5&amp;" "&amp;データ!J5</f>
        <v xml:space="preserve">筑後市 建設経済部 </v>
      </c>
      <c r="I6" s="2403"/>
      <c r="J6" s="2403"/>
      <c r="K6" s="2403"/>
      <c r="L6" s="2403"/>
      <c r="M6" s="2403"/>
      <c r="N6" s="2403"/>
      <c r="O6" s="2403"/>
      <c r="P6" s="2403"/>
      <c r="Q6" s="2403"/>
      <c r="R6" s="2403"/>
      <c r="S6" s="2403"/>
      <c r="T6" s="2403"/>
      <c r="U6" s="2403"/>
      <c r="V6" s="2403"/>
      <c r="W6" s="2403"/>
      <c r="X6" s="2403"/>
      <c r="Y6" s="2404"/>
      <c r="Z6" s="643"/>
      <c r="AA6" s="144"/>
      <c r="AB6" s="105"/>
      <c r="AC6" s="105"/>
      <c r="AD6" s="105"/>
      <c r="AE6" s="2342" t="s">
        <v>423</v>
      </c>
      <c r="AF6" s="2343"/>
      <c r="AG6" s="2343"/>
      <c r="AH6" s="2343"/>
      <c r="AI6" s="2343"/>
      <c r="AJ6" s="2343"/>
      <c r="AK6" s="2344"/>
      <c r="AL6" s="105"/>
      <c r="AM6" s="105"/>
      <c r="AN6" s="105"/>
      <c r="AO6" s="105"/>
      <c r="AP6" s="105"/>
      <c r="AQ6" s="105"/>
    </row>
    <row r="7" spans="1:43" ht="37.5" customHeight="1">
      <c r="A7" s="105"/>
      <c r="B7" s="107"/>
      <c r="C7" s="129"/>
      <c r="D7" s="1212" t="s">
        <v>455</v>
      </c>
      <c r="E7" s="1213"/>
      <c r="F7" s="1213"/>
      <c r="G7" s="1214"/>
      <c r="H7" s="2402">
        <f>データ!D6</f>
        <v>0</v>
      </c>
      <c r="I7" s="2403"/>
      <c r="J7" s="2403"/>
      <c r="K7" s="2403"/>
      <c r="L7" s="2403"/>
      <c r="M7" s="2403"/>
      <c r="N7" s="2403"/>
      <c r="O7" s="2403"/>
      <c r="P7" s="2403"/>
      <c r="Q7" s="2403"/>
      <c r="R7" s="2403"/>
      <c r="S7" s="2403"/>
      <c r="T7" s="2403"/>
      <c r="U7" s="2403"/>
      <c r="V7" s="2403"/>
      <c r="W7" s="2403"/>
      <c r="X7" s="2403"/>
      <c r="Y7" s="2404"/>
      <c r="Z7" s="643"/>
      <c r="AA7" s="144"/>
      <c r="AB7" s="105"/>
      <c r="AC7" s="105"/>
      <c r="AD7" s="105"/>
      <c r="AE7" s="105"/>
      <c r="AF7" s="105"/>
      <c r="AG7" s="105"/>
      <c r="AH7" s="105"/>
      <c r="AI7" s="105"/>
      <c r="AJ7" s="105"/>
      <c r="AK7" s="105"/>
      <c r="AL7" s="105"/>
      <c r="AM7" s="105"/>
      <c r="AN7" s="105"/>
      <c r="AO7" s="105"/>
      <c r="AP7" s="105"/>
      <c r="AQ7" s="105"/>
    </row>
    <row r="8" spans="1:43" ht="37.5" customHeight="1">
      <c r="A8" s="105"/>
      <c r="B8" s="107"/>
      <c r="C8" s="125"/>
      <c r="D8" s="1212" t="s">
        <v>175</v>
      </c>
      <c r="E8" s="1213"/>
      <c r="F8" s="1213"/>
      <c r="G8" s="1214"/>
      <c r="H8" s="2402">
        <f>データ!D28</f>
        <v>0</v>
      </c>
      <c r="I8" s="2403"/>
      <c r="J8" s="2403"/>
      <c r="K8" s="2403"/>
      <c r="L8" s="2403"/>
      <c r="M8" s="2403"/>
      <c r="N8" s="2403"/>
      <c r="O8" s="2403"/>
      <c r="P8" s="2403"/>
      <c r="Q8" s="2403"/>
      <c r="R8" s="2403"/>
      <c r="S8" s="2403"/>
      <c r="T8" s="2403"/>
      <c r="U8" s="2403"/>
      <c r="V8" s="2403"/>
      <c r="W8" s="2403"/>
      <c r="X8" s="2403"/>
      <c r="Y8" s="2404"/>
      <c r="Z8" s="643"/>
      <c r="AA8" s="144"/>
      <c r="AB8" s="105"/>
      <c r="AC8" s="105"/>
      <c r="AD8" s="105"/>
      <c r="AE8" s="105"/>
      <c r="AF8" s="105"/>
      <c r="AG8" s="105"/>
      <c r="AH8" s="105"/>
      <c r="AI8" s="105"/>
      <c r="AJ8" s="105"/>
      <c r="AK8" s="105"/>
      <c r="AL8" s="105"/>
      <c r="AM8" s="105"/>
      <c r="AN8" s="105"/>
      <c r="AO8" s="105"/>
      <c r="AP8" s="105"/>
      <c r="AQ8" s="105"/>
    </row>
    <row r="9" spans="1:43" ht="37.5" customHeight="1">
      <c r="A9" s="105"/>
      <c r="B9" s="107"/>
      <c r="C9" s="129"/>
      <c r="D9" s="1212" t="s">
        <v>952</v>
      </c>
      <c r="E9" s="1213"/>
      <c r="F9" s="1213"/>
      <c r="G9" s="1214"/>
      <c r="H9" s="2402">
        <f>データ!D9</f>
        <v>0</v>
      </c>
      <c r="I9" s="2403"/>
      <c r="J9" s="2403"/>
      <c r="K9" s="2403"/>
      <c r="L9" s="2403"/>
      <c r="M9" s="2403"/>
      <c r="N9" s="2403"/>
      <c r="O9" s="2403"/>
      <c r="P9" s="2403"/>
      <c r="Q9" s="2403"/>
      <c r="R9" s="2403"/>
      <c r="S9" s="2403"/>
      <c r="T9" s="2403"/>
      <c r="U9" s="2403"/>
      <c r="V9" s="2403"/>
      <c r="W9" s="2403"/>
      <c r="X9" s="2403"/>
      <c r="Y9" s="2404"/>
      <c r="Z9" s="643"/>
      <c r="AA9" s="144"/>
      <c r="AB9" s="105"/>
      <c r="AC9" s="105"/>
      <c r="AD9" s="105"/>
      <c r="AE9" s="105"/>
      <c r="AF9" s="105"/>
      <c r="AG9" s="105"/>
      <c r="AH9" s="105"/>
      <c r="AI9" s="105"/>
      <c r="AJ9" s="105"/>
      <c r="AK9" s="105"/>
      <c r="AL9" s="105"/>
      <c r="AM9" s="105"/>
      <c r="AN9" s="105"/>
      <c r="AO9" s="105"/>
      <c r="AP9" s="105"/>
      <c r="AQ9" s="105"/>
    </row>
    <row r="10" spans="1:43" ht="71.25" customHeight="1">
      <c r="A10" s="105"/>
      <c r="B10" s="107"/>
      <c r="C10" s="206"/>
      <c r="D10" s="1212" t="s">
        <v>953</v>
      </c>
      <c r="E10" s="1213"/>
      <c r="F10" s="1213"/>
      <c r="G10" s="1214"/>
      <c r="H10" s="2405"/>
      <c r="I10" s="1427"/>
      <c r="J10" s="1427"/>
      <c r="K10" s="1427"/>
      <c r="L10" s="1427"/>
      <c r="M10" s="1427"/>
      <c r="N10" s="1427"/>
      <c r="O10" s="1427"/>
      <c r="P10" s="1427"/>
      <c r="Q10" s="1427"/>
      <c r="R10" s="1427"/>
      <c r="S10" s="1427"/>
      <c r="T10" s="1427"/>
      <c r="U10" s="1427"/>
      <c r="V10" s="1427"/>
      <c r="W10" s="1427"/>
      <c r="X10" s="1427" t="s">
        <v>138</v>
      </c>
      <c r="Y10" s="1428"/>
      <c r="Z10" s="643"/>
      <c r="AA10" s="144"/>
      <c r="AB10" s="105"/>
      <c r="AC10" s="105"/>
      <c r="AD10" s="105"/>
      <c r="AE10" s="105"/>
      <c r="AF10" s="105"/>
      <c r="AG10" s="105"/>
      <c r="AH10" s="105"/>
      <c r="AI10" s="105"/>
      <c r="AJ10" s="105"/>
      <c r="AK10" s="105"/>
      <c r="AL10" s="105"/>
      <c r="AM10" s="105"/>
      <c r="AN10" s="105"/>
      <c r="AO10" s="105"/>
      <c r="AP10" s="105"/>
      <c r="AQ10" s="105"/>
    </row>
    <row r="11" spans="1:43" ht="37.5" customHeight="1">
      <c r="A11" s="105"/>
      <c r="B11" s="107"/>
      <c r="C11" s="129"/>
      <c r="D11" s="2412" t="s">
        <v>5</v>
      </c>
      <c r="E11" s="2413"/>
      <c r="F11" s="1246" t="s">
        <v>954</v>
      </c>
      <c r="G11" s="1247"/>
      <c r="H11" s="1247"/>
      <c r="I11" s="1247"/>
      <c r="J11" s="1248"/>
      <c r="K11" s="2409" t="s">
        <v>957</v>
      </c>
      <c r="L11" s="2410"/>
      <c r="M11" s="2410"/>
      <c r="N11" s="2410"/>
      <c r="O11" s="2418"/>
      <c r="P11" s="2406" t="s">
        <v>185</v>
      </c>
      <c r="Q11" s="2407"/>
      <c r="R11" s="2407"/>
      <c r="S11" s="2407"/>
      <c r="T11" s="2408"/>
      <c r="U11" s="1246" t="s">
        <v>575</v>
      </c>
      <c r="V11" s="1247"/>
      <c r="W11" s="1247"/>
      <c r="X11" s="1247"/>
      <c r="Y11" s="1248"/>
      <c r="Z11" s="686"/>
      <c r="AA11" s="144"/>
      <c r="AB11" s="105"/>
      <c r="AC11" s="105"/>
      <c r="AD11" s="105"/>
      <c r="AE11" s="105"/>
      <c r="AF11" s="105"/>
      <c r="AG11" s="105"/>
      <c r="AH11" s="105"/>
      <c r="AI11" s="105"/>
      <c r="AJ11" s="105"/>
      <c r="AK11" s="105"/>
      <c r="AL11" s="105"/>
      <c r="AM11" s="105"/>
      <c r="AN11" s="105"/>
      <c r="AO11" s="105"/>
      <c r="AP11" s="105"/>
      <c r="AQ11" s="105"/>
    </row>
    <row r="12" spans="1:43" ht="37.5" customHeight="1">
      <c r="A12" s="105"/>
      <c r="B12" s="107"/>
      <c r="C12" s="129"/>
      <c r="D12" s="2414"/>
      <c r="E12" s="2415"/>
      <c r="F12" s="1246" t="s">
        <v>593</v>
      </c>
      <c r="G12" s="1247"/>
      <c r="H12" s="1247"/>
      <c r="I12" s="1247"/>
      <c r="J12" s="1248"/>
      <c r="K12" s="2409"/>
      <c r="L12" s="2410"/>
      <c r="M12" s="2410"/>
      <c r="N12" s="2410"/>
      <c r="O12" s="674" t="s">
        <v>300</v>
      </c>
      <c r="P12" s="2409"/>
      <c r="Q12" s="2410"/>
      <c r="R12" s="2410"/>
      <c r="S12" s="2410"/>
      <c r="T12" s="674" t="s">
        <v>317</v>
      </c>
      <c r="U12" s="2409"/>
      <c r="V12" s="2410"/>
      <c r="W12" s="2410"/>
      <c r="X12" s="2410"/>
      <c r="Y12" s="674" t="s">
        <v>317</v>
      </c>
      <c r="Z12" s="686"/>
      <c r="AA12" s="144"/>
      <c r="AB12" s="105"/>
      <c r="AC12" s="105"/>
      <c r="AD12" s="105"/>
      <c r="AE12" s="105"/>
      <c r="AF12" s="105"/>
      <c r="AG12" s="105"/>
      <c r="AH12" s="105"/>
      <c r="AI12" s="105"/>
      <c r="AJ12" s="105"/>
      <c r="AK12" s="105"/>
      <c r="AL12" s="105"/>
      <c r="AM12" s="105"/>
      <c r="AN12" s="105"/>
      <c r="AO12" s="105"/>
      <c r="AP12" s="105"/>
      <c r="AQ12" s="105"/>
    </row>
    <row r="13" spans="1:43" ht="37.5" customHeight="1">
      <c r="A13" s="105"/>
      <c r="B13" s="107"/>
      <c r="C13" s="129"/>
      <c r="D13" s="2414"/>
      <c r="E13" s="2415"/>
      <c r="F13" s="2411" t="s">
        <v>705</v>
      </c>
      <c r="G13" s="1247"/>
      <c r="H13" s="1247"/>
      <c r="I13" s="1247"/>
      <c r="J13" s="1248"/>
      <c r="K13" s="2409"/>
      <c r="L13" s="2410"/>
      <c r="M13" s="2410"/>
      <c r="N13" s="2410"/>
      <c r="O13" s="674" t="s">
        <v>300</v>
      </c>
      <c r="P13" s="2409"/>
      <c r="Q13" s="2410"/>
      <c r="R13" s="2410"/>
      <c r="S13" s="2410"/>
      <c r="T13" s="674" t="s">
        <v>317</v>
      </c>
      <c r="U13" s="2409"/>
      <c r="V13" s="2410"/>
      <c r="W13" s="2410"/>
      <c r="X13" s="2410"/>
      <c r="Y13" s="674" t="s">
        <v>317</v>
      </c>
      <c r="Z13" s="686"/>
      <c r="AA13" s="144"/>
      <c r="AB13" s="105"/>
      <c r="AC13" s="105"/>
      <c r="AD13" s="105"/>
      <c r="AE13" s="105"/>
      <c r="AF13" s="105"/>
      <c r="AG13" s="105"/>
      <c r="AH13" s="638"/>
      <c r="AI13" s="105"/>
      <c r="AJ13" s="105"/>
      <c r="AK13" s="105"/>
      <c r="AL13" s="105"/>
      <c r="AM13" s="105"/>
      <c r="AN13" s="105"/>
      <c r="AO13" s="105"/>
      <c r="AP13" s="105"/>
      <c r="AQ13" s="105"/>
    </row>
    <row r="14" spans="1:43" ht="37.5" customHeight="1">
      <c r="A14" s="105"/>
      <c r="B14" s="107"/>
      <c r="C14" s="129"/>
      <c r="D14" s="2414"/>
      <c r="E14" s="2415"/>
      <c r="F14" s="2411" t="s">
        <v>494</v>
      </c>
      <c r="G14" s="1247"/>
      <c r="H14" s="1247"/>
      <c r="I14" s="1247"/>
      <c r="J14" s="1248"/>
      <c r="K14" s="2409"/>
      <c r="L14" s="2410"/>
      <c r="M14" s="2410"/>
      <c r="N14" s="2410"/>
      <c r="O14" s="674" t="s">
        <v>300</v>
      </c>
      <c r="P14" s="2409"/>
      <c r="Q14" s="2410"/>
      <c r="R14" s="2410"/>
      <c r="S14" s="2410"/>
      <c r="T14" s="674" t="s">
        <v>317</v>
      </c>
      <c r="U14" s="2409"/>
      <c r="V14" s="2410"/>
      <c r="W14" s="2410"/>
      <c r="X14" s="2410"/>
      <c r="Y14" s="674" t="s">
        <v>317</v>
      </c>
      <c r="Z14" s="686"/>
      <c r="AA14" s="144"/>
      <c r="AB14" s="105"/>
      <c r="AC14" s="105"/>
      <c r="AD14" s="105"/>
      <c r="AE14" s="105"/>
      <c r="AF14" s="105"/>
      <c r="AG14" s="105"/>
      <c r="AH14" s="105"/>
      <c r="AI14" s="105"/>
      <c r="AJ14" s="105"/>
      <c r="AK14" s="105"/>
      <c r="AL14" s="105"/>
      <c r="AM14" s="105"/>
      <c r="AN14" s="105"/>
      <c r="AO14" s="105"/>
      <c r="AP14" s="105"/>
      <c r="AQ14" s="105"/>
    </row>
    <row r="15" spans="1:43" ht="37.5" customHeight="1">
      <c r="A15" s="105"/>
      <c r="B15" s="107"/>
      <c r="C15" s="129"/>
      <c r="D15" s="2414"/>
      <c r="E15" s="2415"/>
      <c r="F15" s="1246" t="s">
        <v>178</v>
      </c>
      <c r="G15" s="1247"/>
      <c r="H15" s="1247"/>
      <c r="I15" s="1247"/>
      <c r="J15" s="1248"/>
      <c r="K15" s="2409"/>
      <c r="L15" s="2410"/>
      <c r="M15" s="2410"/>
      <c r="N15" s="2410"/>
      <c r="O15" s="674" t="s">
        <v>300</v>
      </c>
      <c r="P15" s="2409"/>
      <c r="Q15" s="2410"/>
      <c r="R15" s="2410"/>
      <c r="S15" s="2410"/>
      <c r="T15" s="674" t="s">
        <v>317</v>
      </c>
      <c r="U15" s="2409"/>
      <c r="V15" s="2410"/>
      <c r="W15" s="2410"/>
      <c r="X15" s="2410"/>
      <c r="Y15" s="674" t="s">
        <v>317</v>
      </c>
      <c r="Z15" s="686"/>
      <c r="AA15" s="144"/>
      <c r="AB15" s="105"/>
      <c r="AC15" s="105"/>
      <c r="AD15" s="105"/>
      <c r="AE15" s="105"/>
      <c r="AF15" s="105"/>
      <c r="AG15" s="105"/>
      <c r="AH15" s="105"/>
      <c r="AI15" s="105"/>
      <c r="AJ15" s="105"/>
      <c r="AK15" s="105"/>
      <c r="AL15" s="105"/>
      <c r="AM15" s="105"/>
      <c r="AN15" s="105"/>
      <c r="AO15" s="105"/>
      <c r="AP15" s="105"/>
      <c r="AQ15" s="105"/>
    </row>
    <row r="16" spans="1:43" ht="37.5" customHeight="1">
      <c r="A16" s="105"/>
      <c r="B16" s="107"/>
      <c r="C16" s="129"/>
      <c r="D16" s="2414"/>
      <c r="E16" s="2415"/>
      <c r="F16" s="1246" t="s">
        <v>955</v>
      </c>
      <c r="G16" s="1247"/>
      <c r="H16" s="1247"/>
      <c r="I16" s="1247"/>
      <c r="J16" s="1248"/>
      <c r="K16" s="2409"/>
      <c r="L16" s="2410"/>
      <c r="M16" s="2410"/>
      <c r="N16" s="2410"/>
      <c r="O16" s="674" t="s">
        <v>300</v>
      </c>
      <c r="P16" s="2409"/>
      <c r="Q16" s="2410"/>
      <c r="R16" s="2410"/>
      <c r="S16" s="2410"/>
      <c r="T16" s="674" t="s">
        <v>317</v>
      </c>
      <c r="U16" s="2409"/>
      <c r="V16" s="2410"/>
      <c r="W16" s="2410"/>
      <c r="X16" s="2410"/>
      <c r="Y16" s="674" t="s">
        <v>317</v>
      </c>
      <c r="Z16" s="686"/>
      <c r="AA16" s="144"/>
      <c r="AB16" s="105"/>
      <c r="AC16" s="105"/>
      <c r="AD16" s="105"/>
      <c r="AE16" s="105"/>
      <c r="AF16" s="105"/>
      <c r="AG16" s="105"/>
      <c r="AH16" s="105"/>
      <c r="AI16" s="105"/>
      <c r="AJ16" s="105"/>
      <c r="AK16" s="105"/>
      <c r="AL16" s="105"/>
      <c r="AM16" s="105"/>
      <c r="AN16" s="105"/>
      <c r="AO16" s="105"/>
      <c r="AP16" s="105"/>
      <c r="AQ16" s="105"/>
    </row>
    <row r="17" spans="1:43" ht="37.5" customHeight="1">
      <c r="A17" s="105"/>
      <c r="B17" s="107"/>
      <c r="C17" s="129"/>
      <c r="D17" s="2414"/>
      <c r="E17" s="2415"/>
      <c r="F17" s="1246" t="s">
        <v>66</v>
      </c>
      <c r="G17" s="1247"/>
      <c r="H17" s="1247"/>
      <c r="I17" s="1247"/>
      <c r="J17" s="1248"/>
      <c r="K17" s="2409"/>
      <c r="L17" s="2410"/>
      <c r="M17" s="2410"/>
      <c r="N17" s="2410"/>
      <c r="O17" s="674" t="s">
        <v>300</v>
      </c>
      <c r="P17" s="2409"/>
      <c r="Q17" s="2410"/>
      <c r="R17" s="2410"/>
      <c r="S17" s="2410"/>
      <c r="T17" s="674" t="s">
        <v>317</v>
      </c>
      <c r="U17" s="2409"/>
      <c r="V17" s="2410"/>
      <c r="W17" s="2410"/>
      <c r="X17" s="2410"/>
      <c r="Y17" s="674" t="s">
        <v>317</v>
      </c>
      <c r="Z17" s="686"/>
      <c r="AA17" s="144"/>
      <c r="AB17" s="105"/>
      <c r="AC17" s="105"/>
      <c r="AD17" s="105"/>
      <c r="AE17" s="105"/>
      <c r="AF17" s="105"/>
      <c r="AG17" s="105"/>
      <c r="AH17" s="105"/>
      <c r="AI17" s="105"/>
      <c r="AJ17" s="105"/>
      <c r="AK17" s="105"/>
      <c r="AL17" s="105"/>
      <c r="AM17" s="105"/>
      <c r="AN17" s="105"/>
      <c r="AO17" s="105"/>
      <c r="AP17" s="105"/>
      <c r="AQ17" s="105"/>
    </row>
    <row r="18" spans="1:43" ht="37.5" customHeight="1">
      <c r="A18" s="105"/>
      <c r="B18" s="107"/>
      <c r="C18" s="129"/>
      <c r="D18" s="2414"/>
      <c r="E18" s="2415"/>
      <c r="F18" s="1246" t="s">
        <v>956</v>
      </c>
      <c r="G18" s="1247"/>
      <c r="H18" s="1247"/>
      <c r="I18" s="1247"/>
      <c r="J18" s="1248"/>
      <c r="K18" s="2409"/>
      <c r="L18" s="2410"/>
      <c r="M18" s="2410"/>
      <c r="N18" s="2410"/>
      <c r="O18" s="674" t="s">
        <v>300</v>
      </c>
      <c r="P18" s="2409"/>
      <c r="Q18" s="2410"/>
      <c r="R18" s="2410"/>
      <c r="S18" s="2410"/>
      <c r="T18" s="674" t="s">
        <v>317</v>
      </c>
      <c r="U18" s="2409"/>
      <c r="V18" s="2410"/>
      <c r="W18" s="2410"/>
      <c r="X18" s="2410"/>
      <c r="Y18" s="674" t="s">
        <v>317</v>
      </c>
      <c r="Z18" s="686"/>
      <c r="AA18" s="144"/>
      <c r="AB18" s="105"/>
      <c r="AC18" s="105"/>
      <c r="AD18" s="105"/>
      <c r="AE18" s="105"/>
      <c r="AF18" s="105"/>
      <c r="AG18" s="105"/>
      <c r="AH18" s="105"/>
      <c r="AI18" s="105"/>
      <c r="AJ18" s="105"/>
      <c r="AK18" s="105"/>
      <c r="AL18" s="105"/>
      <c r="AM18" s="105"/>
      <c r="AN18" s="105"/>
      <c r="AO18" s="105"/>
      <c r="AP18" s="105"/>
      <c r="AQ18" s="105"/>
    </row>
    <row r="19" spans="1:43" ht="37.5" customHeight="1">
      <c r="A19" s="105"/>
      <c r="B19" s="107"/>
      <c r="C19" s="129"/>
      <c r="D19" s="2414"/>
      <c r="E19" s="2415"/>
      <c r="F19" s="1246" t="s">
        <v>733</v>
      </c>
      <c r="G19" s="1247"/>
      <c r="H19" s="1247"/>
      <c r="I19" s="1247"/>
      <c r="J19" s="1248"/>
      <c r="K19" s="2409"/>
      <c r="L19" s="2410"/>
      <c r="M19" s="2410"/>
      <c r="N19" s="2410"/>
      <c r="O19" s="674" t="s">
        <v>300</v>
      </c>
      <c r="P19" s="2409"/>
      <c r="Q19" s="2410"/>
      <c r="R19" s="2410"/>
      <c r="S19" s="2410"/>
      <c r="T19" s="674" t="s">
        <v>317</v>
      </c>
      <c r="U19" s="2409"/>
      <c r="V19" s="2410"/>
      <c r="W19" s="2410"/>
      <c r="X19" s="2410"/>
      <c r="Y19" s="674" t="s">
        <v>317</v>
      </c>
      <c r="Z19" s="686"/>
      <c r="AA19" s="144"/>
      <c r="AB19" s="105"/>
      <c r="AC19" s="105"/>
      <c r="AD19" s="105"/>
      <c r="AE19" s="105"/>
      <c r="AF19" s="105"/>
      <c r="AG19" s="105"/>
      <c r="AH19" s="105"/>
      <c r="AI19" s="105"/>
      <c r="AJ19" s="105"/>
      <c r="AK19" s="105"/>
      <c r="AL19" s="105"/>
      <c r="AM19" s="105"/>
      <c r="AN19" s="105"/>
      <c r="AO19" s="105"/>
      <c r="AP19" s="105"/>
      <c r="AQ19" s="105"/>
    </row>
    <row r="20" spans="1:43" ht="37.5" customHeight="1">
      <c r="A20" s="105"/>
      <c r="B20" s="107"/>
      <c r="C20" s="129"/>
      <c r="D20" s="2416"/>
      <c r="E20" s="2417"/>
      <c r="F20" s="1246" t="s">
        <v>430</v>
      </c>
      <c r="G20" s="1247"/>
      <c r="H20" s="1247"/>
      <c r="I20" s="1247"/>
      <c r="J20" s="1248"/>
      <c r="K20" s="2409"/>
      <c r="L20" s="2410"/>
      <c r="M20" s="2410"/>
      <c r="N20" s="2410"/>
      <c r="O20" s="674" t="s">
        <v>300</v>
      </c>
      <c r="P20" s="2409"/>
      <c r="Q20" s="2410"/>
      <c r="R20" s="2410"/>
      <c r="S20" s="2410"/>
      <c r="T20" s="674" t="s">
        <v>317</v>
      </c>
      <c r="U20" s="2409"/>
      <c r="V20" s="2410"/>
      <c r="W20" s="2410"/>
      <c r="X20" s="2410"/>
      <c r="Y20" s="674" t="s">
        <v>317</v>
      </c>
      <c r="Z20" s="686"/>
      <c r="AA20" s="144"/>
      <c r="AB20" s="105"/>
      <c r="AC20" s="105"/>
      <c r="AD20" s="105"/>
      <c r="AE20" s="105"/>
      <c r="AF20" s="105"/>
      <c r="AG20" s="105"/>
      <c r="AH20" s="105"/>
      <c r="AI20" s="105"/>
      <c r="AJ20" s="105"/>
      <c r="AK20" s="105"/>
      <c r="AL20" s="105"/>
      <c r="AM20" s="105"/>
      <c r="AN20" s="105"/>
      <c r="AO20" s="105"/>
      <c r="AP20" s="105"/>
      <c r="AQ20" s="105"/>
    </row>
    <row r="21" spans="1:43" ht="37.5" customHeight="1">
      <c r="A21" s="105"/>
      <c r="B21" s="107"/>
      <c r="C21" s="129"/>
      <c r="D21" s="2367"/>
      <c r="E21" s="1531"/>
      <c r="F21" s="651"/>
      <c r="G21" s="315"/>
      <c r="H21" s="315"/>
      <c r="I21" s="315"/>
      <c r="J21" s="321"/>
      <c r="K21" s="651"/>
      <c r="L21" s="315"/>
      <c r="M21" s="315"/>
      <c r="N21" s="315"/>
      <c r="O21" s="321"/>
      <c r="P21" s="675"/>
      <c r="Q21" s="678"/>
      <c r="R21" s="678"/>
      <c r="S21" s="680"/>
      <c r="T21" s="666"/>
      <c r="U21" s="651"/>
      <c r="V21" s="315"/>
      <c r="W21" s="680"/>
      <c r="X21" s="680"/>
      <c r="Y21" s="667"/>
      <c r="Z21" s="686"/>
      <c r="AA21" s="144"/>
      <c r="AB21" s="105"/>
      <c r="AC21" s="105"/>
      <c r="AD21" s="105"/>
      <c r="AE21" s="105"/>
      <c r="AF21" s="105"/>
      <c r="AG21" s="105"/>
      <c r="AH21" s="105"/>
      <c r="AI21" s="105"/>
      <c r="AJ21" s="105"/>
      <c r="AK21" s="105"/>
      <c r="AL21" s="105"/>
      <c r="AM21" s="105"/>
      <c r="AN21" s="105"/>
      <c r="AO21" s="105"/>
      <c r="AP21" s="105"/>
      <c r="AQ21" s="105"/>
    </row>
    <row r="22" spans="1:43" ht="37.5" customHeight="1">
      <c r="A22" s="105"/>
      <c r="B22" s="107"/>
      <c r="C22" s="129"/>
      <c r="D22" s="2369"/>
      <c r="E22" s="1537"/>
      <c r="F22" s="652"/>
      <c r="G22" s="317"/>
      <c r="H22" s="317"/>
      <c r="I22" s="317"/>
      <c r="J22" s="322"/>
      <c r="K22" s="652"/>
      <c r="L22" s="317"/>
      <c r="M22" s="317"/>
      <c r="N22" s="317"/>
      <c r="O22" s="322"/>
      <c r="P22" s="676"/>
      <c r="Q22" s="679"/>
      <c r="R22" s="679"/>
      <c r="S22" s="681"/>
      <c r="T22" s="683"/>
      <c r="U22" s="652"/>
      <c r="V22" s="317"/>
      <c r="W22" s="681"/>
      <c r="X22" s="681"/>
      <c r="Y22" s="684"/>
      <c r="Z22" s="685"/>
      <c r="AA22" s="144"/>
      <c r="AB22" s="105"/>
      <c r="AC22" s="105"/>
      <c r="AD22" s="105"/>
      <c r="AE22" s="105"/>
      <c r="AF22" s="105"/>
      <c r="AG22" s="105"/>
      <c r="AH22" s="105"/>
      <c r="AI22" s="105"/>
      <c r="AJ22" s="105"/>
      <c r="AK22" s="105"/>
      <c r="AL22" s="105"/>
      <c r="AM22" s="105"/>
      <c r="AN22" s="105"/>
      <c r="AO22" s="105"/>
      <c r="AP22" s="105"/>
      <c r="AQ22" s="105"/>
    </row>
    <row r="23" spans="1:43" ht="32.25" customHeight="1">
      <c r="A23" s="105"/>
      <c r="B23" s="107"/>
      <c r="C23" s="129"/>
      <c r="D23" s="316"/>
      <c r="E23" s="316"/>
      <c r="F23" s="316"/>
      <c r="G23" s="316"/>
      <c r="H23" s="316"/>
      <c r="I23" s="316"/>
      <c r="J23" s="316"/>
      <c r="K23" s="316"/>
      <c r="L23" s="316"/>
      <c r="M23" s="316"/>
      <c r="N23" s="316"/>
      <c r="O23" s="316"/>
      <c r="P23" s="677"/>
      <c r="Q23" s="677"/>
      <c r="R23" s="677"/>
      <c r="S23" s="682"/>
      <c r="T23" s="682"/>
      <c r="U23" s="316"/>
      <c r="V23" s="316"/>
      <c r="W23" s="682"/>
      <c r="X23" s="682"/>
      <c r="Y23" s="685"/>
      <c r="Z23" s="685"/>
      <c r="AA23" s="144"/>
      <c r="AB23" s="105"/>
      <c r="AC23" s="105"/>
      <c r="AD23" s="105"/>
      <c r="AE23" s="105"/>
      <c r="AF23" s="105"/>
      <c r="AG23" s="105"/>
      <c r="AH23" s="105"/>
      <c r="AI23" s="105"/>
      <c r="AJ23" s="105"/>
      <c r="AK23" s="105"/>
      <c r="AL23" s="105"/>
      <c r="AM23" s="105"/>
      <c r="AN23" s="105"/>
      <c r="AO23" s="105"/>
      <c r="AP23" s="105"/>
      <c r="AQ23" s="105"/>
    </row>
    <row r="24" spans="1:43" ht="7.5" customHeight="1">
      <c r="A24" s="105"/>
      <c r="B24" s="108"/>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147"/>
      <c r="AB24" s="105"/>
      <c r="AC24" s="105"/>
      <c r="AD24" s="105"/>
      <c r="AE24" s="105"/>
      <c r="AF24" s="105"/>
      <c r="AG24" s="105"/>
      <c r="AH24" s="105"/>
      <c r="AI24" s="105"/>
      <c r="AJ24" s="105"/>
      <c r="AK24" s="105"/>
      <c r="AL24" s="105"/>
      <c r="AM24" s="105"/>
      <c r="AN24" s="105"/>
      <c r="AO24" s="105"/>
      <c r="AP24" s="105"/>
      <c r="AQ24" s="105"/>
    </row>
    <row r="25" spans="1:43">
      <c r="A25" s="105"/>
      <c r="B25" s="105"/>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105"/>
      <c r="AB25" s="105"/>
      <c r="AC25" s="105"/>
      <c r="AD25" s="105"/>
      <c r="AE25" s="105"/>
      <c r="AF25" s="105"/>
      <c r="AG25" s="105"/>
      <c r="AH25" s="105"/>
      <c r="AI25" s="105"/>
      <c r="AJ25" s="105"/>
      <c r="AK25" s="105"/>
      <c r="AL25" s="105"/>
      <c r="AM25" s="105"/>
      <c r="AN25" s="105"/>
      <c r="AO25" s="105"/>
      <c r="AP25" s="105"/>
      <c r="AQ25" s="105"/>
    </row>
    <row r="26" spans="1:43">
      <c r="A26" s="105"/>
      <c r="B26" s="105"/>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105"/>
      <c r="AB26" s="105"/>
      <c r="AC26" s="105"/>
      <c r="AD26" s="105"/>
      <c r="AE26" s="105"/>
      <c r="AF26" s="105"/>
      <c r="AG26" s="105"/>
      <c r="AH26" s="105"/>
      <c r="AI26" s="105"/>
      <c r="AJ26" s="105"/>
      <c r="AK26" s="105"/>
      <c r="AL26" s="105"/>
      <c r="AM26" s="105"/>
      <c r="AN26" s="105"/>
      <c r="AO26" s="105"/>
      <c r="AP26" s="105"/>
      <c r="AQ26" s="105"/>
    </row>
    <row r="27" spans="1:43">
      <c r="A27" s="105"/>
      <c r="B27" s="105"/>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105"/>
      <c r="AB27" s="105"/>
      <c r="AC27" s="105"/>
      <c r="AD27" s="105"/>
      <c r="AE27" s="105"/>
      <c r="AF27" s="105"/>
      <c r="AG27" s="105"/>
      <c r="AH27" s="105"/>
      <c r="AI27" s="105"/>
      <c r="AJ27" s="105"/>
      <c r="AK27" s="105"/>
      <c r="AL27" s="105"/>
      <c r="AM27" s="105"/>
      <c r="AN27" s="105"/>
      <c r="AO27" s="105"/>
      <c r="AP27" s="105"/>
      <c r="AQ27" s="105"/>
    </row>
    <row r="28" spans="1:43">
      <c r="A28" s="105"/>
      <c r="B28" s="105"/>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105"/>
      <c r="AB28" s="105"/>
      <c r="AC28" s="105"/>
      <c r="AD28" s="105"/>
      <c r="AE28" s="105"/>
      <c r="AF28" s="105"/>
      <c r="AG28" s="105"/>
      <c r="AH28" s="105"/>
      <c r="AI28" s="105"/>
      <c r="AJ28" s="105"/>
      <c r="AK28" s="105"/>
      <c r="AL28" s="105"/>
      <c r="AM28" s="105"/>
      <c r="AN28" s="105"/>
      <c r="AO28" s="105"/>
      <c r="AP28" s="105"/>
      <c r="AQ28" s="105"/>
    </row>
  </sheetData>
  <sheetProtection sheet="1" objects="1" scenarios="1"/>
  <mergeCells count="59">
    <mergeCell ref="D21:E22"/>
    <mergeCell ref="D11:E20"/>
    <mergeCell ref="F19:J19"/>
    <mergeCell ref="K19:N19"/>
    <mergeCell ref="P19:S19"/>
    <mergeCell ref="F17:J17"/>
    <mergeCell ref="K17:N17"/>
    <mergeCell ref="P17:S17"/>
    <mergeCell ref="F15:J15"/>
    <mergeCell ref="K15:N15"/>
    <mergeCell ref="P15:S15"/>
    <mergeCell ref="F13:J13"/>
    <mergeCell ref="K13:N13"/>
    <mergeCell ref="P13:S13"/>
    <mergeCell ref="F11:J11"/>
    <mergeCell ref="K11:O11"/>
    <mergeCell ref="U19:X19"/>
    <mergeCell ref="F20:J20"/>
    <mergeCell ref="K20:N20"/>
    <mergeCell ref="P20:S20"/>
    <mergeCell ref="U20:X20"/>
    <mergeCell ref="U17:X17"/>
    <mergeCell ref="F18:J18"/>
    <mergeCell ref="K18:N18"/>
    <mergeCell ref="P18:S18"/>
    <mergeCell ref="U18:X18"/>
    <mergeCell ref="U15:X15"/>
    <mergeCell ref="F16:J16"/>
    <mergeCell ref="K16:N16"/>
    <mergeCell ref="P16:S16"/>
    <mergeCell ref="U16:X16"/>
    <mergeCell ref="U13:X13"/>
    <mergeCell ref="F14:J14"/>
    <mergeCell ref="K14:N14"/>
    <mergeCell ref="P14:S14"/>
    <mergeCell ref="U14:X14"/>
    <mergeCell ref="P11:T11"/>
    <mergeCell ref="U11:Y11"/>
    <mergeCell ref="F12:J12"/>
    <mergeCell ref="K12:N12"/>
    <mergeCell ref="P12:S12"/>
    <mergeCell ref="U12:X12"/>
    <mergeCell ref="D8:G8"/>
    <mergeCell ref="H8:Y8"/>
    <mergeCell ref="D9:G9"/>
    <mergeCell ref="H9:Y9"/>
    <mergeCell ref="D10:G10"/>
    <mergeCell ref="H10:W10"/>
    <mergeCell ref="X10:Y10"/>
    <mergeCell ref="D6:G6"/>
    <mergeCell ref="H6:Y6"/>
    <mergeCell ref="AE6:AK6"/>
    <mergeCell ref="D7:G7"/>
    <mergeCell ref="H7:Y7"/>
    <mergeCell ref="D4:Y4"/>
    <mergeCell ref="D5:G5"/>
    <mergeCell ref="O5:R5"/>
    <mergeCell ref="T5:V5"/>
    <mergeCell ref="W5:Z5"/>
  </mergeCells>
  <phoneticPr fontId="3" type="Hiragana"/>
  <hyperlinks>
    <hyperlink ref="AE6:AK6" location="データ!A1" display="データ入力画面へ"/>
  </hyperlinks>
  <pageMargins left="0.7" right="0.30629921259842519" top="0.55314960629921262" bottom="0.15944881889763782" header="0.3" footer="0.3"/>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0"/>
  <sheetViews>
    <sheetView showZeros="0" topLeftCell="A7" workbookViewId="0">
      <selection activeCell="AH13" sqref="AH13"/>
    </sheetView>
  </sheetViews>
  <sheetFormatPr defaultRowHeight="18.75"/>
  <cols>
    <col min="1" max="1" width="28.375" style="104" customWidth="1"/>
    <col min="2" max="2" width="1.375" style="104" customWidth="1"/>
    <col min="3" max="35" width="2.5" style="104" customWidth="1"/>
    <col min="36" max="36" width="1.25" style="104" customWidth="1"/>
    <col min="37" max="38" width="2.625" style="104" customWidth="1"/>
    <col min="39" max="42" width="5" style="104" customWidth="1"/>
    <col min="43" max="43" width="8.875" style="104" customWidth="1"/>
    <col min="44" max="44" width="4.375" style="104" customWidth="1"/>
    <col min="45" max="52" width="8.125" style="104" customWidth="1"/>
    <col min="53" max="68" width="2.625" style="104" customWidth="1"/>
    <col min="69" max="69" width="9" style="104" customWidth="1"/>
    <col min="70" max="16384" width="9" style="104"/>
  </cols>
  <sheetData>
    <row r="1" spans="1:57">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row>
    <row r="2" spans="1:57" ht="7.5" customHeight="1">
      <c r="A2" s="105"/>
      <c r="B2" s="106"/>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43"/>
      <c r="AK2" s="105"/>
      <c r="AL2" s="105"/>
      <c r="AM2" s="105"/>
      <c r="AN2" s="105"/>
      <c r="AO2" s="105"/>
      <c r="AP2" s="105"/>
      <c r="AQ2" s="105"/>
      <c r="AR2" s="105"/>
      <c r="AS2" s="105"/>
      <c r="AT2" s="105"/>
      <c r="AU2" s="105"/>
      <c r="AV2" s="105"/>
      <c r="AW2" s="105"/>
      <c r="AX2" s="105"/>
      <c r="AY2" s="105"/>
      <c r="AZ2" s="105"/>
      <c r="BA2" s="105"/>
      <c r="BB2" s="105"/>
      <c r="BC2" s="105"/>
      <c r="BD2" s="105"/>
      <c r="BE2" s="105"/>
    </row>
    <row r="3" spans="1:57" ht="15.75" customHeight="1">
      <c r="A3" s="105"/>
      <c r="B3" s="107"/>
      <c r="C3" s="2309" t="s">
        <v>453</v>
      </c>
      <c r="D3" s="2309"/>
      <c r="E3" s="2309"/>
      <c r="F3" s="2309"/>
      <c r="G3" s="111"/>
      <c r="H3" s="111"/>
      <c r="I3" s="111"/>
      <c r="J3" s="111"/>
      <c r="K3" s="111"/>
      <c r="L3" s="111"/>
      <c r="M3" s="111"/>
      <c r="N3" s="111"/>
      <c r="O3" s="111"/>
      <c r="P3" s="111"/>
      <c r="Q3" s="111"/>
      <c r="R3" s="111"/>
      <c r="S3" s="111"/>
      <c r="T3" s="111"/>
      <c r="U3" s="111"/>
      <c r="V3" s="111"/>
      <c r="W3" s="111"/>
      <c r="X3" s="1142" t="s">
        <v>65</v>
      </c>
      <c r="Y3" s="1142"/>
      <c r="Z3" s="1142"/>
      <c r="AA3" s="1142" t="s">
        <v>86</v>
      </c>
      <c r="AB3" s="1142"/>
      <c r="AC3" s="1142"/>
      <c r="AD3" s="1142" t="s">
        <v>90</v>
      </c>
      <c r="AE3" s="1142"/>
      <c r="AF3" s="1142"/>
      <c r="AG3" s="1142" t="s">
        <v>69</v>
      </c>
      <c r="AH3" s="1142"/>
      <c r="AI3" s="1142"/>
      <c r="AJ3" s="144"/>
      <c r="AK3" s="105"/>
      <c r="AL3" s="105"/>
      <c r="AM3" s="105"/>
      <c r="AN3" s="105"/>
      <c r="AO3" s="105"/>
      <c r="AP3" s="105"/>
      <c r="AQ3" s="105"/>
      <c r="AR3" s="105"/>
      <c r="AS3" s="105"/>
      <c r="AT3" s="105"/>
      <c r="AU3" s="105"/>
      <c r="AV3" s="105"/>
      <c r="AW3" s="105"/>
      <c r="AX3" s="105"/>
      <c r="AY3" s="105"/>
      <c r="AZ3" s="105"/>
      <c r="BA3" s="105"/>
      <c r="BB3" s="105"/>
      <c r="BC3" s="105"/>
      <c r="BD3" s="105"/>
      <c r="BE3" s="105"/>
    </row>
    <row r="4" spans="1:57" ht="15.75" customHeight="1">
      <c r="A4" s="105"/>
      <c r="B4" s="107"/>
      <c r="C4" s="111"/>
      <c r="D4" s="111"/>
      <c r="E4" s="111"/>
      <c r="F4" s="111"/>
      <c r="G4" s="111"/>
      <c r="H4" s="111"/>
      <c r="I4" s="111"/>
      <c r="J4" s="111"/>
      <c r="K4" s="111"/>
      <c r="L4" s="111"/>
      <c r="M4" s="111"/>
      <c r="N4" s="111"/>
      <c r="O4" s="111"/>
      <c r="P4" s="111"/>
      <c r="Q4" s="111"/>
      <c r="R4" s="111"/>
      <c r="S4" s="111"/>
      <c r="T4" s="111"/>
      <c r="U4" s="111"/>
      <c r="V4" s="111"/>
      <c r="W4" s="111"/>
      <c r="X4" s="1144"/>
      <c r="Y4" s="1144"/>
      <c r="Z4" s="1144"/>
      <c r="AA4" s="1144"/>
      <c r="AB4" s="1144"/>
      <c r="AC4" s="1144"/>
      <c r="AD4" s="1144"/>
      <c r="AE4" s="1144"/>
      <c r="AF4" s="1144"/>
      <c r="AG4" s="1144"/>
      <c r="AH4" s="1144"/>
      <c r="AI4" s="1144"/>
      <c r="AJ4" s="144"/>
      <c r="AK4" s="105"/>
      <c r="AL4" s="105"/>
      <c r="AM4" s="1173" t="s">
        <v>709</v>
      </c>
      <c r="AN4" s="1174"/>
      <c r="AO4" s="1174"/>
      <c r="AP4" s="1175"/>
      <c r="AQ4" s="105"/>
      <c r="AR4" s="105"/>
      <c r="AS4" s="105"/>
      <c r="AT4" s="105"/>
      <c r="AU4" s="105"/>
      <c r="AV4" s="105"/>
      <c r="AW4" s="105"/>
      <c r="AX4" s="105"/>
      <c r="AY4" s="105"/>
      <c r="AZ4" s="105"/>
      <c r="BA4" s="105"/>
      <c r="BB4" s="105"/>
      <c r="BC4" s="105"/>
      <c r="BD4" s="105"/>
      <c r="BE4" s="105"/>
    </row>
    <row r="5" spans="1:57" ht="15.75" customHeight="1">
      <c r="A5" s="105"/>
      <c r="B5" s="107"/>
      <c r="C5" s="111"/>
      <c r="D5" s="111"/>
      <c r="E5" s="111"/>
      <c r="F5" s="111"/>
      <c r="G5" s="111"/>
      <c r="H5" s="111"/>
      <c r="I5" s="111"/>
      <c r="J5" s="111"/>
      <c r="K5" s="111"/>
      <c r="L5" s="111"/>
      <c r="M5" s="111"/>
      <c r="N5" s="111"/>
      <c r="O5" s="111"/>
      <c r="P5" s="111"/>
      <c r="Q5" s="111"/>
      <c r="R5" s="111"/>
      <c r="S5" s="111"/>
      <c r="T5" s="111"/>
      <c r="U5" s="111"/>
      <c r="V5" s="111"/>
      <c r="W5" s="111"/>
      <c r="X5" s="1144"/>
      <c r="Y5" s="1144"/>
      <c r="Z5" s="1144"/>
      <c r="AA5" s="1144"/>
      <c r="AB5" s="1144"/>
      <c r="AC5" s="1144"/>
      <c r="AD5" s="1144"/>
      <c r="AE5" s="1144"/>
      <c r="AF5" s="1144"/>
      <c r="AG5" s="1144"/>
      <c r="AH5" s="1144"/>
      <c r="AI5" s="1144"/>
      <c r="AJ5" s="144"/>
      <c r="AK5" s="105"/>
      <c r="AL5" s="105"/>
      <c r="AM5" s="1176"/>
      <c r="AN5" s="1177"/>
      <c r="AO5" s="1177"/>
      <c r="AP5" s="1178"/>
      <c r="AQ5" s="105"/>
      <c r="AR5" s="105"/>
      <c r="AS5" s="105"/>
      <c r="AT5" s="105"/>
      <c r="AU5" s="105"/>
      <c r="AV5" s="105"/>
      <c r="AW5" s="105"/>
      <c r="AX5" s="105"/>
      <c r="AY5" s="105"/>
      <c r="AZ5" s="105"/>
      <c r="BA5" s="105"/>
      <c r="BB5" s="105"/>
      <c r="BC5" s="105"/>
      <c r="BD5" s="105"/>
      <c r="BE5" s="105"/>
    </row>
    <row r="6" spans="1:57" ht="15.75" customHeight="1">
      <c r="A6" s="105"/>
      <c r="B6" s="107"/>
      <c r="C6" s="111"/>
      <c r="D6" s="111"/>
      <c r="E6" s="111"/>
      <c r="F6" s="111"/>
      <c r="G6" s="111"/>
      <c r="H6" s="111"/>
      <c r="I6" s="111"/>
      <c r="J6" s="111"/>
      <c r="K6" s="111"/>
      <c r="L6" s="111"/>
      <c r="M6" s="111"/>
      <c r="N6" s="111"/>
      <c r="O6" s="111"/>
      <c r="P6" s="111"/>
      <c r="Q6" s="111"/>
      <c r="R6" s="111"/>
      <c r="S6" s="111"/>
      <c r="T6" s="111"/>
      <c r="U6" s="111"/>
      <c r="V6" s="111"/>
      <c r="W6" s="111"/>
      <c r="X6" s="1144"/>
      <c r="Y6" s="1144"/>
      <c r="Z6" s="1144"/>
      <c r="AA6" s="1144"/>
      <c r="AB6" s="1144"/>
      <c r="AC6" s="1144"/>
      <c r="AD6" s="1144"/>
      <c r="AE6" s="1144"/>
      <c r="AF6" s="1144"/>
      <c r="AG6" s="1144"/>
      <c r="AH6" s="1144"/>
      <c r="AI6" s="1144"/>
      <c r="AJ6" s="144"/>
      <c r="AK6" s="105"/>
      <c r="AL6" s="105"/>
      <c r="AM6" s="105"/>
      <c r="AN6" s="105"/>
      <c r="AO6" s="105"/>
      <c r="AP6" s="105"/>
      <c r="AQ6" s="105"/>
      <c r="AR6" s="105"/>
      <c r="AS6" s="105"/>
      <c r="AT6" s="105"/>
      <c r="AU6" s="105"/>
      <c r="AV6" s="105"/>
      <c r="AW6" s="105"/>
      <c r="AX6" s="105"/>
      <c r="AY6" s="105"/>
      <c r="AZ6" s="105"/>
      <c r="BA6" s="105"/>
      <c r="BB6" s="105"/>
      <c r="BC6" s="105"/>
      <c r="BD6" s="105"/>
      <c r="BE6" s="105"/>
    </row>
    <row r="7" spans="1:57" ht="8.25" customHeight="1">
      <c r="A7" s="105"/>
      <c r="B7" s="107"/>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44"/>
      <c r="AK7" s="105"/>
      <c r="AL7" s="105"/>
      <c r="AM7" s="105"/>
      <c r="AN7" s="105"/>
      <c r="AO7" s="105"/>
      <c r="AP7" s="105"/>
      <c r="AQ7" s="105"/>
      <c r="AR7" s="105"/>
      <c r="AS7" s="105"/>
      <c r="AT7" s="105"/>
      <c r="AU7" s="105"/>
      <c r="AV7" s="105"/>
      <c r="AW7" s="105"/>
      <c r="AX7" s="105"/>
      <c r="AY7" s="105"/>
      <c r="AZ7" s="105"/>
      <c r="BA7" s="105"/>
      <c r="BB7" s="105"/>
      <c r="BC7" s="105"/>
      <c r="BD7" s="105"/>
      <c r="BE7" s="105"/>
    </row>
    <row r="8" spans="1:57" ht="15.75" customHeight="1">
      <c r="A8" s="105"/>
      <c r="B8" s="107"/>
      <c r="C8" s="2449" t="s">
        <v>414</v>
      </c>
      <c r="D8" s="2450"/>
      <c r="E8" s="2450"/>
      <c r="F8" s="2450"/>
      <c r="G8" s="2450"/>
      <c r="H8" s="2450"/>
      <c r="I8" s="2450"/>
      <c r="J8" s="2450"/>
      <c r="K8" s="2450"/>
      <c r="L8" s="2450"/>
      <c r="M8" s="2450"/>
      <c r="N8" s="2450"/>
      <c r="O8" s="2450"/>
      <c r="P8" s="2450"/>
      <c r="Q8" s="2450"/>
      <c r="R8" s="2450"/>
      <c r="S8" s="2450"/>
      <c r="T8" s="2450"/>
      <c r="U8" s="2450"/>
      <c r="V8" s="2450"/>
      <c r="W8" s="2450"/>
      <c r="X8" s="2450"/>
      <c r="Y8" s="2450"/>
      <c r="Z8" s="2450"/>
      <c r="AA8" s="2450"/>
      <c r="AB8" s="2450"/>
      <c r="AC8" s="2450"/>
      <c r="AD8" s="2450"/>
      <c r="AE8" s="2450"/>
      <c r="AF8" s="2450"/>
      <c r="AG8" s="2450"/>
      <c r="AH8" s="2450"/>
      <c r="AI8" s="2451"/>
      <c r="AJ8" s="144"/>
      <c r="AK8" s="105"/>
      <c r="AL8" s="105"/>
      <c r="AM8" s="105"/>
      <c r="AN8" s="105"/>
      <c r="AO8" s="105"/>
      <c r="AP8" s="105"/>
      <c r="AQ8" s="105"/>
      <c r="AR8" s="105"/>
      <c r="AS8" s="105"/>
      <c r="AT8" s="105"/>
      <c r="AU8" s="105"/>
      <c r="AV8" s="105"/>
      <c r="AW8" s="105"/>
      <c r="AX8" s="105"/>
      <c r="AY8" s="105"/>
      <c r="AZ8" s="105"/>
      <c r="BA8" s="105"/>
      <c r="BB8" s="105"/>
      <c r="BC8" s="105"/>
      <c r="BD8" s="105"/>
      <c r="BE8" s="105"/>
    </row>
    <row r="9" spans="1:57" ht="15.75" customHeight="1">
      <c r="A9" s="105"/>
      <c r="B9" s="107"/>
      <c r="C9" s="2452"/>
      <c r="D9" s="2453"/>
      <c r="E9" s="2453"/>
      <c r="F9" s="2453"/>
      <c r="G9" s="2453"/>
      <c r="H9" s="2453"/>
      <c r="I9" s="2453"/>
      <c r="J9" s="2453"/>
      <c r="K9" s="2453"/>
      <c r="L9" s="2453"/>
      <c r="M9" s="2453"/>
      <c r="N9" s="2453"/>
      <c r="O9" s="2453"/>
      <c r="P9" s="2453"/>
      <c r="Q9" s="2453"/>
      <c r="R9" s="2453"/>
      <c r="S9" s="2453"/>
      <c r="T9" s="2453"/>
      <c r="U9" s="2453"/>
      <c r="V9" s="2453"/>
      <c r="W9" s="2453"/>
      <c r="X9" s="2453"/>
      <c r="Y9" s="2453"/>
      <c r="Z9" s="2453"/>
      <c r="AA9" s="2453"/>
      <c r="AB9" s="2453"/>
      <c r="AC9" s="2453"/>
      <c r="AD9" s="2453"/>
      <c r="AE9" s="2453"/>
      <c r="AF9" s="2453"/>
      <c r="AG9" s="2453"/>
      <c r="AH9" s="2453"/>
      <c r="AI9" s="2454"/>
      <c r="AJ9" s="144"/>
      <c r="AK9" s="105"/>
      <c r="AL9" s="105"/>
      <c r="AM9" s="2455" t="s">
        <v>19</v>
      </c>
      <c r="AN9" s="2455"/>
      <c r="AO9" s="2455"/>
      <c r="AP9" s="2456"/>
      <c r="AQ9" s="701" t="b">
        <v>0</v>
      </c>
      <c r="AR9" s="105"/>
      <c r="AS9" s="105"/>
      <c r="AT9" s="105"/>
      <c r="AU9" s="105"/>
      <c r="AV9" s="105"/>
      <c r="AW9" s="105"/>
      <c r="AX9" s="105"/>
      <c r="AY9" s="105"/>
      <c r="AZ9" s="105"/>
      <c r="BA9" s="105"/>
      <c r="BB9" s="105"/>
      <c r="BC9" s="105"/>
      <c r="BD9" s="105"/>
      <c r="BE9" s="105"/>
    </row>
    <row r="10" spans="1:57" ht="15.75" customHeight="1">
      <c r="A10" s="105"/>
      <c r="B10" s="107"/>
      <c r="C10" s="2458" t="s">
        <v>450</v>
      </c>
      <c r="D10" s="2459"/>
      <c r="E10" s="2459"/>
      <c r="F10" s="2459"/>
      <c r="G10" s="2459"/>
      <c r="H10" s="2459"/>
      <c r="I10" s="2459"/>
      <c r="J10" s="2459"/>
      <c r="K10" s="2459"/>
      <c r="L10" s="2459"/>
      <c r="M10" s="2459"/>
      <c r="N10" s="2459"/>
      <c r="O10" s="2459"/>
      <c r="P10" s="2459"/>
      <c r="Q10" s="2459"/>
      <c r="R10" s="2459"/>
      <c r="S10" s="2459"/>
      <c r="T10" s="2459"/>
      <c r="U10" s="2459"/>
      <c r="V10" s="2459"/>
      <c r="W10" s="2459"/>
      <c r="X10" s="2459"/>
      <c r="Y10" s="2459"/>
      <c r="Z10" s="2459"/>
      <c r="AA10" s="2459"/>
      <c r="AB10" s="2459"/>
      <c r="AC10" s="2459"/>
      <c r="AD10" s="2459"/>
      <c r="AE10" s="2459"/>
      <c r="AF10" s="2459"/>
      <c r="AG10" s="2459"/>
      <c r="AH10" s="2459"/>
      <c r="AI10" s="2460"/>
      <c r="AJ10" s="144"/>
      <c r="AK10" s="105"/>
      <c r="AL10" s="105"/>
      <c r="AM10" s="2455"/>
      <c r="AN10" s="2455"/>
      <c r="AO10" s="2455"/>
      <c r="AP10" s="2457"/>
      <c r="AQ10" s="280"/>
      <c r="AR10" s="105"/>
      <c r="AS10" s="105"/>
      <c r="AT10" s="105"/>
      <c r="AU10" s="105"/>
      <c r="AV10" s="105"/>
      <c r="AW10" s="105"/>
      <c r="AX10" s="105"/>
      <c r="AY10" s="105"/>
      <c r="AZ10" s="105"/>
      <c r="BA10" s="105"/>
      <c r="BB10" s="105"/>
      <c r="BC10" s="105"/>
      <c r="BD10" s="105"/>
      <c r="BE10" s="105"/>
    </row>
    <row r="11" spans="1:57" ht="15.75" customHeight="1">
      <c r="A11" s="105"/>
      <c r="B11" s="107"/>
      <c r="C11" s="2461"/>
      <c r="D11" s="1202"/>
      <c r="E11" s="1202"/>
      <c r="F11" s="1202"/>
      <c r="G11" s="1202"/>
      <c r="H11" s="1202"/>
      <c r="I11" s="1202"/>
      <c r="J11" s="1202"/>
      <c r="K11" s="1202"/>
      <c r="L11" s="1202"/>
      <c r="M11" s="1202"/>
      <c r="N11" s="1202"/>
      <c r="O11" s="1202"/>
      <c r="P11" s="1202"/>
      <c r="Q11" s="1202"/>
      <c r="R11" s="1202"/>
      <c r="S11" s="1202"/>
      <c r="T11" s="1202"/>
      <c r="U11" s="1202"/>
      <c r="V11" s="1202"/>
      <c r="W11" s="1202"/>
      <c r="X11" s="1202"/>
      <c r="Y11" s="1202"/>
      <c r="Z11" s="1202"/>
      <c r="AA11" s="1202"/>
      <c r="AB11" s="1202"/>
      <c r="AC11" s="1202"/>
      <c r="AD11" s="1202"/>
      <c r="AE11" s="1202"/>
      <c r="AF11" s="1202"/>
      <c r="AG11" s="1202"/>
      <c r="AH11" s="1202"/>
      <c r="AI11" s="2462"/>
      <c r="AJ11" s="144"/>
      <c r="AK11" s="105"/>
      <c r="AL11" s="105"/>
      <c r="AM11" s="2169"/>
      <c r="AN11" s="2169"/>
      <c r="AO11" s="2169"/>
      <c r="AP11" s="2169"/>
      <c r="AQ11" s="2169"/>
      <c r="AR11" s="2169"/>
      <c r="AS11" s="105"/>
      <c r="AT11" s="105"/>
      <c r="AU11" s="105"/>
      <c r="AV11" s="105"/>
      <c r="AW11" s="105"/>
      <c r="AX11" s="105"/>
      <c r="AY11" s="105"/>
      <c r="AZ11" s="105"/>
      <c r="BA11" s="105"/>
      <c r="BB11" s="105"/>
      <c r="BC11" s="105"/>
      <c r="BD11" s="105"/>
      <c r="BE11" s="105"/>
    </row>
    <row r="12" spans="1:57" ht="15.75" customHeight="1">
      <c r="A12" s="105"/>
      <c r="B12" s="107"/>
      <c r="C12" s="136"/>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46" t="s">
        <v>85</v>
      </c>
      <c r="AB12" s="1146"/>
      <c r="AC12" s="696"/>
      <c r="AD12" s="696" t="s">
        <v>170</v>
      </c>
      <c r="AE12" s="696"/>
      <c r="AF12" s="696" t="s">
        <v>838</v>
      </c>
      <c r="AG12" s="696"/>
      <c r="AH12" s="696" t="s">
        <v>506</v>
      </c>
      <c r="AI12" s="140"/>
      <c r="AJ12" s="144"/>
      <c r="AK12" s="105"/>
      <c r="AL12" s="105"/>
      <c r="AM12" s="2169"/>
      <c r="AN12" s="2169"/>
      <c r="AO12" s="2169"/>
      <c r="AP12" s="2169"/>
      <c r="AQ12" s="2169"/>
      <c r="AR12" s="2169"/>
      <c r="AS12" s="105"/>
      <c r="AT12" s="105"/>
      <c r="AU12" s="105"/>
      <c r="AV12" s="105"/>
      <c r="AW12" s="105"/>
      <c r="AX12" s="105"/>
      <c r="AY12" s="105"/>
      <c r="AZ12" s="105"/>
      <c r="BA12" s="105"/>
      <c r="BB12" s="105"/>
      <c r="BC12" s="105"/>
      <c r="BD12" s="105"/>
      <c r="BE12" s="105"/>
    </row>
    <row r="13" spans="1:57" ht="9.75" customHeight="1">
      <c r="A13" s="105"/>
      <c r="B13" s="107"/>
      <c r="C13" s="136"/>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40"/>
      <c r="AJ13" s="144"/>
      <c r="AK13" s="105"/>
      <c r="AL13" s="105"/>
      <c r="AM13" s="105"/>
      <c r="AN13" s="105"/>
      <c r="AO13" s="105"/>
      <c r="AP13" s="105"/>
      <c r="AQ13" s="105"/>
      <c r="AR13" s="105"/>
      <c r="AS13" s="105"/>
      <c r="AT13" s="105"/>
      <c r="AU13" s="105"/>
      <c r="AV13" s="105"/>
      <c r="AW13" s="105"/>
      <c r="AX13" s="105"/>
      <c r="AY13" s="105"/>
      <c r="AZ13" s="105"/>
      <c r="BA13" s="105"/>
      <c r="BB13" s="105"/>
      <c r="BC13" s="105"/>
      <c r="BD13" s="105"/>
      <c r="BE13" s="105"/>
    </row>
    <row r="14" spans="1:57" ht="15.75" customHeight="1">
      <c r="A14" s="105"/>
      <c r="B14" s="107"/>
      <c r="C14" s="2419" t="s">
        <v>284</v>
      </c>
      <c r="D14" s="2420"/>
      <c r="E14" s="2420"/>
      <c r="F14" s="2420"/>
      <c r="G14" s="2420"/>
      <c r="H14" s="2420"/>
      <c r="I14" s="2420"/>
      <c r="J14" s="2420"/>
      <c r="K14" s="2420"/>
      <c r="L14" s="2420"/>
      <c r="M14" s="2420"/>
      <c r="N14" s="2420"/>
      <c r="O14" s="2420"/>
      <c r="P14" s="2420"/>
      <c r="Q14" s="2420"/>
      <c r="R14" s="2420"/>
      <c r="S14" s="2420"/>
      <c r="T14" s="2420"/>
      <c r="U14" s="2420"/>
      <c r="V14" s="2420"/>
      <c r="W14" s="2420"/>
      <c r="X14" s="2420"/>
      <c r="Y14" s="2420"/>
      <c r="Z14" s="2420"/>
      <c r="AA14" s="2420"/>
      <c r="AB14" s="2420"/>
      <c r="AC14" s="2420"/>
      <c r="AD14" s="2420"/>
      <c r="AE14" s="2420"/>
      <c r="AF14" s="2420"/>
      <c r="AG14" s="2420"/>
      <c r="AH14" s="2420"/>
      <c r="AI14" s="2421"/>
      <c r="AJ14" s="144"/>
      <c r="AK14" s="105"/>
      <c r="AL14" s="105"/>
      <c r="AM14" s="105"/>
      <c r="AN14" s="105"/>
      <c r="AO14" s="105"/>
      <c r="AP14" s="105"/>
      <c r="AQ14" s="105"/>
      <c r="AR14" s="105"/>
      <c r="AS14" s="105"/>
      <c r="AT14" s="105"/>
      <c r="AU14" s="105"/>
      <c r="AV14" s="105"/>
      <c r="AW14" s="105"/>
      <c r="AX14" s="105"/>
      <c r="AY14" s="105"/>
      <c r="AZ14" s="105"/>
      <c r="BA14" s="105"/>
      <c r="BB14" s="105"/>
      <c r="BC14" s="105"/>
      <c r="BD14" s="105"/>
      <c r="BE14" s="105"/>
    </row>
    <row r="15" spans="1:57" ht="9.75" customHeight="1">
      <c r="A15" s="105"/>
      <c r="B15" s="107"/>
      <c r="C15" s="136"/>
      <c r="D15" s="110"/>
      <c r="E15" s="110"/>
      <c r="F15" s="110"/>
      <c r="G15" s="110"/>
      <c r="H15" s="110"/>
      <c r="I15" s="110"/>
      <c r="J15" s="110"/>
      <c r="K15" s="110"/>
      <c r="L15" s="110"/>
      <c r="M15" s="110"/>
      <c r="N15" s="110"/>
      <c r="O15" s="110"/>
      <c r="P15" s="110"/>
      <c r="Q15" s="110"/>
      <c r="R15" s="110"/>
      <c r="S15" s="110"/>
      <c r="T15" s="167"/>
      <c r="U15" s="167"/>
      <c r="V15" s="167"/>
      <c r="W15" s="22"/>
      <c r="X15" s="22"/>
      <c r="Y15" s="22"/>
      <c r="Z15" s="22"/>
      <c r="AA15" s="22"/>
      <c r="AB15" s="22"/>
      <c r="AC15" s="22"/>
      <c r="AD15" s="22"/>
      <c r="AE15" s="22"/>
      <c r="AF15" s="22"/>
      <c r="AG15" s="22"/>
      <c r="AH15" s="22"/>
      <c r="AI15" s="171"/>
      <c r="AJ15" s="144"/>
      <c r="AK15" s="105"/>
      <c r="AL15" s="105"/>
      <c r="AM15" s="105"/>
      <c r="AN15" s="105"/>
      <c r="AO15" s="105"/>
      <c r="AP15" s="105"/>
      <c r="AQ15" s="105"/>
      <c r="AR15" s="105"/>
      <c r="AS15" s="105"/>
      <c r="AT15" s="105"/>
      <c r="AU15" s="105"/>
      <c r="AV15" s="105"/>
      <c r="AW15" s="105"/>
      <c r="AX15" s="105"/>
      <c r="AY15" s="105"/>
      <c r="AZ15" s="105"/>
      <c r="BA15" s="105"/>
      <c r="BB15" s="105"/>
      <c r="BC15" s="105"/>
      <c r="BD15" s="105"/>
      <c r="BE15" s="105"/>
    </row>
    <row r="16" spans="1:57" ht="15.75" customHeight="1">
      <c r="A16" s="105"/>
      <c r="B16" s="107"/>
      <c r="C16" s="136"/>
      <c r="D16" s="1145" t="s">
        <v>455</v>
      </c>
      <c r="E16" s="1145"/>
      <c r="F16" s="1145"/>
      <c r="G16" s="2463">
        <f>データ!$D$6</f>
        <v>0</v>
      </c>
      <c r="H16" s="2463"/>
      <c r="I16" s="2463"/>
      <c r="J16" s="2463"/>
      <c r="K16" s="2463"/>
      <c r="L16" s="2463"/>
      <c r="M16" s="2463"/>
      <c r="N16" s="2463"/>
      <c r="O16" s="2463"/>
      <c r="P16" s="2463"/>
      <c r="Q16" s="2463"/>
      <c r="R16" s="2463"/>
      <c r="S16" s="1186" t="s">
        <v>464</v>
      </c>
      <c r="T16" s="1186"/>
      <c r="U16" s="1186"/>
      <c r="V16" s="1186"/>
      <c r="W16" s="1186"/>
      <c r="X16" s="1147">
        <f>データ!$D$9</f>
        <v>0</v>
      </c>
      <c r="Y16" s="1147"/>
      <c r="Z16" s="1147"/>
      <c r="AA16" s="1147"/>
      <c r="AB16" s="1147"/>
      <c r="AC16" s="1147"/>
      <c r="AD16" s="1147"/>
      <c r="AE16" s="1147"/>
      <c r="AF16" s="1147"/>
      <c r="AG16" s="1147"/>
      <c r="AH16" s="1147"/>
      <c r="AI16" s="2422"/>
      <c r="AJ16" s="144"/>
      <c r="AK16" s="105"/>
      <c r="AL16" s="105"/>
      <c r="AM16" s="105"/>
      <c r="AN16" s="105"/>
      <c r="AO16" s="105"/>
      <c r="AP16" s="105"/>
      <c r="AQ16" s="105"/>
      <c r="AR16" s="105"/>
      <c r="AS16" s="105"/>
      <c r="AT16" s="105"/>
      <c r="AU16" s="105"/>
      <c r="AV16" s="105"/>
      <c r="AW16" s="105"/>
      <c r="AX16" s="105"/>
      <c r="AY16" s="105"/>
      <c r="AZ16" s="105"/>
      <c r="BA16" s="105"/>
      <c r="BB16" s="105"/>
      <c r="BC16" s="105"/>
      <c r="BD16" s="105"/>
      <c r="BE16" s="105"/>
    </row>
    <row r="17" spans="1:57" ht="15.75" customHeight="1">
      <c r="A17" s="105"/>
      <c r="B17" s="107"/>
      <c r="C17" s="136"/>
      <c r="D17" s="2438"/>
      <c r="E17" s="2438"/>
      <c r="F17" s="2438"/>
      <c r="G17" s="2464"/>
      <c r="H17" s="2464"/>
      <c r="I17" s="2464"/>
      <c r="J17" s="2464"/>
      <c r="K17" s="2464"/>
      <c r="L17" s="2464"/>
      <c r="M17" s="2464"/>
      <c r="N17" s="2464"/>
      <c r="O17" s="2464"/>
      <c r="P17" s="2464"/>
      <c r="Q17" s="2464"/>
      <c r="R17" s="2464"/>
      <c r="S17" s="2423" t="s">
        <v>461</v>
      </c>
      <c r="T17" s="2423"/>
      <c r="U17" s="2423"/>
      <c r="V17" s="2423"/>
      <c r="W17" s="2423"/>
      <c r="X17" s="2424">
        <f>IF($AQ$9=TRUE,データ!$D$23,データ!$D$22)</f>
        <v>0</v>
      </c>
      <c r="Y17" s="2424"/>
      <c r="Z17" s="2424"/>
      <c r="AA17" s="2424"/>
      <c r="AB17" s="2424"/>
      <c r="AC17" s="2424"/>
      <c r="AD17" s="2424"/>
      <c r="AE17" s="695"/>
      <c r="AF17" s="695" t="str">
        <f>IF(データ!D22="","","㊞")</f>
        <v/>
      </c>
      <c r="AG17" s="695"/>
      <c r="AH17" s="697"/>
      <c r="AI17" s="699"/>
      <c r="AJ17" s="144"/>
      <c r="AK17" s="105"/>
      <c r="AL17" s="105"/>
      <c r="AM17" s="105"/>
      <c r="AN17" s="105"/>
      <c r="AO17" s="105"/>
      <c r="AP17" s="105"/>
      <c r="AQ17" s="105"/>
      <c r="AR17" s="105"/>
      <c r="AS17" s="105"/>
      <c r="AT17" s="105"/>
      <c r="AU17" s="105"/>
      <c r="AV17" s="105"/>
      <c r="AW17" s="105"/>
      <c r="AX17" s="105"/>
      <c r="AY17" s="105"/>
      <c r="AZ17" s="105"/>
      <c r="BA17" s="105"/>
      <c r="BB17" s="105"/>
      <c r="BC17" s="105"/>
      <c r="BD17" s="105"/>
      <c r="BE17" s="105"/>
    </row>
    <row r="18" spans="1:57" ht="9" customHeight="1">
      <c r="A18" s="105"/>
      <c r="B18" s="107"/>
      <c r="C18" s="136"/>
      <c r="D18" s="110"/>
      <c r="E18" s="110"/>
      <c r="F18" s="110"/>
      <c r="G18" s="110"/>
      <c r="H18" s="110"/>
      <c r="I18" s="110"/>
      <c r="J18" s="110"/>
      <c r="K18" s="110"/>
      <c r="L18" s="110"/>
      <c r="M18" s="110"/>
      <c r="N18" s="110"/>
      <c r="O18" s="110"/>
      <c r="P18" s="110"/>
      <c r="Q18" s="110"/>
      <c r="R18" s="110"/>
      <c r="S18" s="110"/>
      <c r="T18" s="110"/>
      <c r="U18" s="110"/>
      <c r="V18" s="110"/>
      <c r="W18" s="168"/>
      <c r="X18" s="168"/>
      <c r="Y18" s="168"/>
      <c r="Z18" s="168"/>
      <c r="AA18" s="168"/>
      <c r="AB18" s="168"/>
      <c r="AC18" s="168"/>
      <c r="AD18" s="168"/>
      <c r="AE18" s="168"/>
      <c r="AF18" s="168"/>
      <c r="AG18" s="168"/>
      <c r="AH18" s="168"/>
      <c r="AI18" s="145"/>
      <c r="AJ18" s="144"/>
      <c r="AK18" s="105"/>
      <c r="AL18" s="105"/>
      <c r="AM18" s="105"/>
      <c r="AN18" s="105"/>
      <c r="AO18" s="105"/>
      <c r="AP18" s="105"/>
      <c r="AQ18" s="105"/>
      <c r="AR18" s="105"/>
      <c r="AS18" s="105"/>
      <c r="AT18" s="105"/>
      <c r="AU18" s="105"/>
      <c r="AV18" s="105"/>
      <c r="AW18" s="105"/>
      <c r="AX18" s="105"/>
      <c r="AY18" s="105"/>
      <c r="AZ18" s="105"/>
      <c r="BA18" s="105"/>
      <c r="BB18" s="105"/>
      <c r="BC18" s="105"/>
      <c r="BD18" s="105"/>
      <c r="BE18" s="105"/>
    </row>
    <row r="19" spans="1:57" ht="15.75" customHeight="1">
      <c r="A19" s="105"/>
      <c r="B19" s="107"/>
      <c r="C19" s="687"/>
      <c r="D19" s="2425" t="s">
        <v>454</v>
      </c>
      <c r="E19" s="2425"/>
      <c r="F19" s="2425"/>
      <c r="G19" s="2425"/>
      <c r="H19" s="2425"/>
      <c r="I19" s="2425"/>
      <c r="J19" s="2425" t="s">
        <v>419</v>
      </c>
      <c r="K19" s="2425"/>
      <c r="L19" s="2425"/>
      <c r="M19" s="2425"/>
      <c r="N19" s="2425"/>
      <c r="O19" s="2425"/>
      <c r="P19" s="1242" t="s">
        <v>457</v>
      </c>
      <c r="Q19" s="1242"/>
      <c r="R19" s="1242"/>
      <c r="S19" s="1242"/>
      <c r="T19" s="1242"/>
      <c r="U19" s="1242"/>
      <c r="V19" s="1242"/>
      <c r="W19" s="1212" t="s">
        <v>315</v>
      </c>
      <c r="X19" s="1213"/>
      <c r="Y19" s="1213"/>
      <c r="Z19" s="1213"/>
      <c r="AA19" s="1213"/>
      <c r="AB19" s="1214"/>
      <c r="AC19" s="2426" t="s">
        <v>465</v>
      </c>
      <c r="AD19" s="2427"/>
      <c r="AE19" s="2427"/>
      <c r="AF19" s="2427"/>
      <c r="AG19" s="2427"/>
      <c r="AH19" s="2428"/>
      <c r="AI19" s="700"/>
      <c r="AJ19" s="144"/>
      <c r="AK19" s="105"/>
      <c r="AL19" s="105"/>
      <c r="AM19" s="105"/>
      <c r="AN19" s="105"/>
      <c r="AO19" s="105"/>
      <c r="AP19" s="105"/>
      <c r="AQ19" s="105"/>
      <c r="AR19" s="105"/>
      <c r="AS19" s="105"/>
      <c r="AT19" s="105"/>
      <c r="AU19" s="105"/>
      <c r="AV19" s="105"/>
      <c r="AW19" s="105"/>
      <c r="AX19" s="105"/>
      <c r="AY19" s="105"/>
      <c r="AZ19" s="105"/>
      <c r="BA19" s="105"/>
      <c r="BB19" s="105"/>
      <c r="BC19" s="105"/>
      <c r="BD19" s="105"/>
      <c r="BE19" s="105"/>
    </row>
    <row r="20" spans="1:57" ht="15.75" customHeight="1">
      <c r="A20" s="105"/>
      <c r="B20" s="107"/>
      <c r="C20" s="688"/>
      <c r="D20" s="2429"/>
      <c r="E20" s="2429"/>
      <c r="F20" s="2429"/>
      <c r="G20" s="2429"/>
      <c r="H20" s="2429"/>
      <c r="I20" s="2429"/>
      <c r="J20" s="2429"/>
      <c r="K20" s="2429"/>
      <c r="L20" s="2429"/>
      <c r="M20" s="2429"/>
      <c r="N20" s="2429"/>
      <c r="O20" s="2429"/>
      <c r="P20" s="2430"/>
      <c r="Q20" s="2430"/>
      <c r="R20" s="2430"/>
      <c r="S20" s="2430"/>
      <c r="T20" s="2430"/>
      <c r="U20" s="2430"/>
      <c r="V20" s="2430"/>
      <c r="W20" s="2431"/>
      <c r="X20" s="2432"/>
      <c r="Y20" s="2432"/>
      <c r="Z20" s="2432"/>
      <c r="AA20" s="2432"/>
      <c r="AB20" s="2433"/>
      <c r="AC20" s="2431"/>
      <c r="AD20" s="2432"/>
      <c r="AE20" s="2432"/>
      <c r="AF20" s="2432"/>
      <c r="AG20" s="2432"/>
      <c r="AH20" s="2433"/>
      <c r="AI20" s="146"/>
      <c r="AJ20" s="144"/>
      <c r="AK20" s="105"/>
      <c r="AL20" s="105"/>
      <c r="AM20" s="105"/>
      <c r="AN20" s="105"/>
      <c r="AO20" s="105"/>
      <c r="AP20" s="105"/>
      <c r="AQ20" s="105"/>
      <c r="AR20" s="105"/>
      <c r="AS20" s="105"/>
      <c r="AT20" s="105"/>
      <c r="AU20" s="105"/>
      <c r="AV20" s="105"/>
      <c r="AW20" s="105"/>
      <c r="AX20" s="105"/>
      <c r="AY20" s="105"/>
      <c r="AZ20" s="105"/>
      <c r="BA20" s="105"/>
      <c r="BB20" s="105"/>
      <c r="BC20" s="105"/>
      <c r="BD20" s="105"/>
      <c r="BE20" s="105"/>
    </row>
    <row r="21" spans="1:57" ht="15.75" customHeight="1">
      <c r="A21" s="105"/>
      <c r="B21" s="107"/>
      <c r="C21" s="136"/>
      <c r="D21" s="2429"/>
      <c r="E21" s="2429"/>
      <c r="F21" s="2429"/>
      <c r="G21" s="2429"/>
      <c r="H21" s="2429"/>
      <c r="I21" s="2429"/>
      <c r="J21" s="2429"/>
      <c r="K21" s="2429"/>
      <c r="L21" s="2429"/>
      <c r="M21" s="2429"/>
      <c r="N21" s="2429"/>
      <c r="O21" s="2429"/>
      <c r="P21" s="2430"/>
      <c r="Q21" s="2430"/>
      <c r="R21" s="2430"/>
      <c r="S21" s="2430"/>
      <c r="T21" s="2430"/>
      <c r="U21" s="2430"/>
      <c r="V21" s="2430"/>
      <c r="W21" s="2431"/>
      <c r="X21" s="2432"/>
      <c r="Y21" s="2432"/>
      <c r="Z21" s="2432"/>
      <c r="AA21" s="2432"/>
      <c r="AB21" s="2433"/>
      <c r="AC21" s="2434"/>
      <c r="AD21" s="2435"/>
      <c r="AE21" s="2435"/>
      <c r="AF21" s="2435"/>
      <c r="AG21" s="2435"/>
      <c r="AH21" s="2436"/>
      <c r="AI21" s="140"/>
      <c r="AJ21" s="144"/>
      <c r="AK21" s="105"/>
      <c r="AL21" s="105"/>
      <c r="AM21" s="105"/>
      <c r="AN21" s="105"/>
      <c r="AO21" s="105"/>
      <c r="AP21" s="105"/>
      <c r="AQ21" s="105"/>
      <c r="AR21" s="105"/>
      <c r="AS21" s="105"/>
      <c r="AT21" s="105"/>
      <c r="AU21" s="105"/>
      <c r="AV21" s="105"/>
      <c r="AW21" s="105"/>
      <c r="AX21" s="105"/>
      <c r="AY21" s="105"/>
      <c r="AZ21" s="105"/>
      <c r="BA21" s="105"/>
      <c r="BB21" s="105"/>
      <c r="BC21" s="105"/>
      <c r="BD21" s="105"/>
      <c r="BE21" s="105"/>
    </row>
    <row r="22" spans="1:57" ht="15.75" customHeight="1">
      <c r="A22" s="105"/>
      <c r="B22" s="107"/>
      <c r="C22" s="136"/>
      <c r="D22" s="2429"/>
      <c r="E22" s="2429"/>
      <c r="F22" s="2429"/>
      <c r="G22" s="2429"/>
      <c r="H22" s="2429"/>
      <c r="I22" s="2429"/>
      <c r="J22" s="2429"/>
      <c r="K22" s="2429"/>
      <c r="L22" s="2429"/>
      <c r="M22" s="2429"/>
      <c r="N22" s="2429"/>
      <c r="O22" s="2429"/>
      <c r="P22" s="2430"/>
      <c r="Q22" s="2430"/>
      <c r="R22" s="2430"/>
      <c r="S22" s="2430"/>
      <c r="T22" s="2430"/>
      <c r="U22" s="2430"/>
      <c r="V22" s="2430"/>
      <c r="W22" s="2431"/>
      <c r="X22" s="2432"/>
      <c r="Y22" s="2432"/>
      <c r="Z22" s="2432"/>
      <c r="AA22" s="2432"/>
      <c r="AB22" s="2433"/>
      <c r="AC22" s="2434"/>
      <c r="AD22" s="2435"/>
      <c r="AE22" s="2435"/>
      <c r="AF22" s="2435"/>
      <c r="AG22" s="2435"/>
      <c r="AH22" s="2436"/>
      <c r="AI22" s="140"/>
      <c r="AJ22" s="144"/>
      <c r="AK22" s="105"/>
      <c r="AL22" s="105"/>
      <c r="AM22" s="105"/>
      <c r="AN22" s="105"/>
      <c r="AO22" s="105"/>
      <c r="AP22" s="105"/>
      <c r="AQ22" s="105"/>
      <c r="AR22" s="105"/>
      <c r="AS22" s="105"/>
      <c r="AT22" s="105"/>
      <c r="AU22" s="105"/>
      <c r="AV22" s="105"/>
      <c r="AW22" s="105"/>
      <c r="AX22" s="105"/>
      <c r="AY22" s="105"/>
      <c r="AZ22" s="105"/>
      <c r="BA22" s="105"/>
      <c r="BB22" s="105"/>
      <c r="BC22" s="105"/>
      <c r="BD22" s="105"/>
      <c r="BE22" s="105"/>
    </row>
    <row r="23" spans="1:57" ht="15.75" customHeight="1">
      <c r="A23" s="105"/>
      <c r="B23" s="107"/>
      <c r="C23" s="136"/>
      <c r="D23" s="2429"/>
      <c r="E23" s="2429"/>
      <c r="F23" s="2429"/>
      <c r="G23" s="2429"/>
      <c r="H23" s="2429"/>
      <c r="I23" s="2429"/>
      <c r="J23" s="2429"/>
      <c r="K23" s="2429"/>
      <c r="L23" s="2429"/>
      <c r="M23" s="2429"/>
      <c r="N23" s="2429"/>
      <c r="O23" s="2429"/>
      <c r="P23" s="2430"/>
      <c r="Q23" s="2430"/>
      <c r="R23" s="2430"/>
      <c r="S23" s="2430"/>
      <c r="T23" s="2430"/>
      <c r="U23" s="2430"/>
      <c r="V23" s="2430"/>
      <c r="W23" s="2431"/>
      <c r="X23" s="2432"/>
      <c r="Y23" s="2432"/>
      <c r="Z23" s="2432"/>
      <c r="AA23" s="2432"/>
      <c r="AB23" s="2433"/>
      <c r="AC23" s="2434"/>
      <c r="AD23" s="2435"/>
      <c r="AE23" s="2435"/>
      <c r="AF23" s="2435"/>
      <c r="AG23" s="2435"/>
      <c r="AH23" s="2436"/>
      <c r="AI23" s="140"/>
      <c r="AJ23" s="144"/>
      <c r="AK23" s="105"/>
      <c r="AL23" s="105"/>
      <c r="AM23" s="105"/>
      <c r="AN23" s="105"/>
      <c r="AO23" s="105"/>
      <c r="AP23" s="105"/>
      <c r="AQ23" s="105"/>
      <c r="AR23" s="105"/>
      <c r="AS23" s="105"/>
      <c r="AT23" s="105"/>
      <c r="AU23" s="105"/>
      <c r="AV23" s="105"/>
      <c r="AW23" s="105"/>
      <c r="AX23" s="105"/>
      <c r="AY23" s="105"/>
      <c r="AZ23" s="105"/>
      <c r="BA23" s="105"/>
      <c r="BB23" s="105"/>
      <c r="BC23" s="105"/>
      <c r="BD23" s="105"/>
      <c r="BE23" s="105"/>
    </row>
    <row r="24" spans="1:57" ht="15.75" customHeight="1">
      <c r="A24" s="105"/>
      <c r="B24" s="107"/>
      <c r="C24" s="136"/>
      <c r="D24" s="2429"/>
      <c r="E24" s="2429"/>
      <c r="F24" s="2429"/>
      <c r="G24" s="2429"/>
      <c r="H24" s="2429"/>
      <c r="I24" s="2429"/>
      <c r="J24" s="2429"/>
      <c r="K24" s="2429"/>
      <c r="L24" s="2429"/>
      <c r="M24" s="2429"/>
      <c r="N24" s="2429"/>
      <c r="O24" s="2429"/>
      <c r="P24" s="2430"/>
      <c r="Q24" s="2430"/>
      <c r="R24" s="2430"/>
      <c r="S24" s="2430"/>
      <c r="T24" s="2430"/>
      <c r="U24" s="2430"/>
      <c r="V24" s="2430"/>
      <c r="W24" s="2431"/>
      <c r="X24" s="2432"/>
      <c r="Y24" s="2432"/>
      <c r="Z24" s="2432"/>
      <c r="AA24" s="2432"/>
      <c r="AB24" s="2433"/>
      <c r="AC24" s="2434"/>
      <c r="AD24" s="2435"/>
      <c r="AE24" s="2435"/>
      <c r="AF24" s="2435"/>
      <c r="AG24" s="2435"/>
      <c r="AH24" s="2436"/>
      <c r="AI24" s="140"/>
      <c r="AJ24" s="144"/>
      <c r="AK24" s="105"/>
      <c r="AL24" s="105"/>
      <c r="AM24" s="105"/>
      <c r="AN24" s="105"/>
      <c r="AO24" s="105"/>
      <c r="AP24" s="105"/>
      <c r="AQ24" s="105"/>
      <c r="AR24" s="105"/>
      <c r="AS24" s="105"/>
      <c r="AT24" s="105"/>
      <c r="AU24" s="105"/>
      <c r="AV24" s="105"/>
      <c r="AW24" s="105"/>
      <c r="AX24" s="105"/>
      <c r="AY24" s="105"/>
      <c r="AZ24" s="105"/>
      <c r="BA24" s="105"/>
      <c r="BB24" s="105"/>
      <c r="BC24" s="105"/>
      <c r="BD24" s="105"/>
      <c r="BE24" s="105"/>
    </row>
    <row r="25" spans="1:57" ht="15.75" customHeight="1">
      <c r="A25" s="105"/>
      <c r="B25" s="107"/>
      <c r="C25" s="136"/>
      <c r="D25" s="2429"/>
      <c r="E25" s="2429"/>
      <c r="F25" s="2429"/>
      <c r="G25" s="2429"/>
      <c r="H25" s="2429"/>
      <c r="I25" s="2429"/>
      <c r="J25" s="2429"/>
      <c r="K25" s="2429"/>
      <c r="L25" s="2429"/>
      <c r="M25" s="2429"/>
      <c r="N25" s="2429"/>
      <c r="O25" s="2429"/>
      <c r="P25" s="2430"/>
      <c r="Q25" s="2430"/>
      <c r="R25" s="2430"/>
      <c r="S25" s="2430"/>
      <c r="T25" s="2430"/>
      <c r="U25" s="2430"/>
      <c r="V25" s="2430"/>
      <c r="W25" s="2431"/>
      <c r="X25" s="2432"/>
      <c r="Y25" s="2432"/>
      <c r="Z25" s="2432"/>
      <c r="AA25" s="2432"/>
      <c r="AB25" s="2433"/>
      <c r="AC25" s="2434"/>
      <c r="AD25" s="2435"/>
      <c r="AE25" s="2435"/>
      <c r="AF25" s="2435"/>
      <c r="AG25" s="2435"/>
      <c r="AH25" s="2436"/>
      <c r="AI25" s="140"/>
      <c r="AJ25" s="144"/>
      <c r="AK25" s="105"/>
      <c r="AL25" s="105"/>
      <c r="AM25" s="105"/>
      <c r="AN25" s="105"/>
      <c r="AO25" s="105"/>
      <c r="AP25" s="105"/>
      <c r="AQ25" s="105"/>
      <c r="AR25" s="105"/>
      <c r="AS25" s="105"/>
      <c r="AT25" s="105"/>
      <c r="AU25" s="105"/>
      <c r="AV25" s="105"/>
      <c r="AW25" s="105"/>
      <c r="AX25" s="105"/>
      <c r="AY25" s="105"/>
      <c r="AZ25" s="105"/>
      <c r="BA25" s="105"/>
      <c r="BB25" s="105"/>
      <c r="BC25" s="105"/>
      <c r="BD25" s="105"/>
      <c r="BE25" s="105"/>
    </row>
    <row r="26" spans="1:57" ht="15.75" customHeight="1">
      <c r="A26" s="105"/>
      <c r="B26" s="107"/>
      <c r="C26" s="136"/>
      <c r="D26" s="2429"/>
      <c r="E26" s="2429"/>
      <c r="F26" s="2429"/>
      <c r="G26" s="2429"/>
      <c r="H26" s="2429"/>
      <c r="I26" s="2429"/>
      <c r="J26" s="2429"/>
      <c r="K26" s="2429"/>
      <c r="L26" s="2429"/>
      <c r="M26" s="2429"/>
      <c r="N26" s="2429"/>
      <c r="O26" s="2429"/>
      <c r="P26" s="2430"/>
      <c r="Q26" s="2430"/>
      <c r="R26" s="2430"/>
      <c r="S26" s="2430"/>
      <c r="T26" s="2430"/>
      <c r="U26" s="2430"/>
      <c r="V26" s="2430"/>
      <c r="W26" s="2431"/>
      <c r="X26" s="2432"/>
      <c r="Y26" s="2432"/>
      <c r="Z26" s="2432"/>
      <c r="AA26" s="2432"/>
      <c r="AB26" s="2433"/>
      <c r="AC26" s="2434"/>
      <c r="AD26" s="2435"/>
      <c r="AE26" s="2435"/>
      <c r="AF26" s="2435"/>
      <c r="AG26" s="2435"/>
      <c r="AH26" s="2436"/>
      <c r="AI26" s="140"/>
      <c r="AJ26" s="144"/>
      <c r="AK26" s="105"/>
      <c r="AL26" s="105"/>
      <c r="AM26" s="105"/>
      <c r="AN26" s="105"/>
      <c r="AO26" s="105"/>
      <c r="AP26" s="105"/>
      <c r="AQ26" s="105"/>
      <c r="AR26" s="105"/>
      <c r="AS26" s="105"/>
      <c r="AT26" s="105"/>
      <c r="AU26" s="105"/>
      <c r="AV26" s="105"/>
      <c r="AW26" s="105"/>
      <c r="AX26" s="105"/>
      <c r="AY26" s="105"/>
      <c r="AZ26" s="105"/>
      <c r="BA26" s="105"/>
      <c r="BB26" s="105"/>
      <c r="BC26" s="105"/>
      <c r="BD26" s="105"/>
      <c r="BE26" s="105"/>
    </row>
    <row r="27" spans="1:57" ht="10.5" customHeight="1">
      <c r="A27" s="105"/>
      <c r="B27" s="107"/>
      <c r="C27" s="137"/>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41"/>
      <c r="AJ27" s="144"/>
      <c r="AK27" s="105"/>
      <c r="AL27" s="105"/>
      <c r="AM27" s="105"/>
      <c r="AN27" s="105"/>
      <c r="AO27" s="105"/>
      <c r="AP27" s="105"/>
      <c r="AQ27" s="105"/>
      <c r="AR27" s="105"/>
      <c r="AS27" s="105"/>
      <c r="AT27" s="105"/>
      <c r="AU27" s="105"/>
      <c r="AV27" s="105"/>
      <c r="AW27" s="105"/>
      <c r="AX27" s="105"/>
      <c r="AY27" s="105"/>
      <c r="AZ27" s="105"/>
      <c r="BA27" s="105"/>
      <c r="BB27" s="105"/>
      <c r="BC27" s="105"/>
      <c r="BD27" s="105"/>
      <c r="BE27" s="105"/>
    </row>
    <row r="28" spans="1:57" ht="10.5" customHeight="1">
      <c r="A28" s="105"/>
      <c r="B28" s="107"/>
      <c r="C28" s="136"/>
      <c r="D28" s="110"/>
      <c r="E28" s="117"/>
      <c r="F28" s="117"/>
      <c r="G28" s="117"/>
      <c r="H28" s="117"/>
      <c r="I28" s="117"/>
      <c r="J28" s="117"/>
      <c r="K28" s="117"/>
      <c r="L28" s="117"/>
      <c r="M28" s="117"/>
      <c r="N28" s="117"/>
      <c r="O28" s="117"/>
      <c r="P28" s="694"/>
      <c r="Q28" s="694"/>
      <c r="R28" s="694"/>
      <c r="S28" s="694"/>
      <c r="T28" s="694"/>
      <c r="U28" s="694"/>
      <c r="V28" s="694"/>
      <c r="W28" s="694"/>
      <c r="X28" s="694"/>
      <c r="Y28" s="694"/>
      <c r="Z28" s="694"/>
      <c r="AA28" s="694"/>
      <c r="AB28" s="694"/>
      <c r="AC28" s="694"/>
      <c r="AD28" s="694"/>
      <c r="AE28" s="694"/>
      <c r="AF28" s="694"/>
      <c r="AG28" s="694"/>
      <c r="AH28" s="110"/>
      <c r="AI28" s="140"/>
      <c r="AJ28" s="144"/>
      <c r="AK28" s="105"/>
      <c r="AL28" s="105"/>
      <c r="AM28" s="105"/>
      <c r="AN28" s="105"/>
      <c r="AO28" s="105"/>
      <c r="AP28" s="105"/>
      <c r="AQ28" s="105"/>
      <c r="AR28" s="105"/>
      <c r="AS28" s="105"/>
      <c r="AT28" s="105"/>
      <c r="AU28" s="105"/>
      <c r="AV28" s="105"/>
      <c r="AW28" s="105"/>
      <c r="AX28" s="105"/>
      <c r="AY28" s="105"/>
      <c r="AZ28" s="105"/>
      <c r="BA28" s="105"/>
      <c r="BB28" s="105"/>
      <c r="BC28" s="105"/>
      <c r="BD28" s="105"/>
      <c r="BE28" s="105"/>
    </row>
    <row r="29" spans="1:57" ht="15.75" customHeight="1">
      <c r="A29" s="105"/>
      <c r="B29" s="107"/>
      <c r="C29" s="136"/>
      <c r="D29" s="110"/>
      <c r="E29" s="117"/>
      <c r="F29" s="117"/>
      <c r="G29" s="117"/>
      <c r="H29" s="117"/>
      <c r="I29" s="117"/>
      <c r="J29" s="117"/>
      <c r="K29" s="117"/>
      <c r="L29" s="117"/>
      <c r="M29" s="117"/>
      <c r="N29" s="117"/>
      <c r="O29" s="117"/>
      <c r="P29" s="132"/>
      <c r="Q29" s="132"/>
      <c r="R29" s="132"/>
      <c r="S29" s="132"/>
      <c r="T29" s="132"/>
      <c r="U29" s="132"/>
      <c r="V29" s="132"/>
      <c r="W29" s="132"/>
      <c r="X29" s="132"/>
      <c r="Y29" s="132"/>
      <c r="Z29" s="132"/>
      <c r="AA29" s="1146" t="s">
        <v>85</v>
      </c>
      <c r="AB29" s="1146"/>
      <c r="AC29" s="2437"/>
      <c r="AD29" s="2437"/>
      <c r="AE29" s="2437"/>
      <c r="AF29" s="2437"/>
      <c r="AG29" s="2437"/>
      <c r="AH29" s="2437"/>
      <c r="AI29" s="140"/>
      <c r="AJ29" s="144"/>
      <c r="AK29" s="105"/>
      <c r="AL29" s="105"/>
      <c r="AM29" s="105"/>
      <c r="AN29" s="105"/>
      <c r="AO29" s="105"/>
      <c r="AP29" s="105"/>
      <c r="AQ29" s="105"/>
      <c r="AR29" s="105"/>
      <c r="AS29" s="105"/>
      <c r="AT29" s="105"/>
      <c r="AU29" s="105"/>
      <c r="AV29" s="105"/>
      <c r="AW29" s="105"/>
      <c r="AX29" s="105"/>
      <c r="AY29" s="105"/>
      <c r="AZ29" s="105"/>
      <c r="BA29" s="105"/>
      <c r="BB29" s="105"/>
      <c r="BC29" s="105"/>
      <c r="BD29" s="105"/>
      <c r="BE29" s="105"/>
    </row>
    <row r="30" spans="1:57" ht="12.75" customHeight="1">
      <c r="A30" s="105"/>
      <c r="B30" s="107"/>
      <c r="C30" s="2465" t="s">
        <v>448</v>
      </c>
      <c r="D30" s="1239"/>
      <c r="E30" s="1239"/>
      <c r="F30" s="1239"/>
      <c r="G30" s="1239"/>
      <c r="H30" s="1239"/>
      <c r="I30" s="1239"/>
      <c r="J30" s="1239"/>
      <c r="K30" s="1239"/>
      <c r="L30" s="1239"/>
      <c r="M30" s="1239"/>
      <c r="N30" s="1239"/>
      <c r="O30" s="1239"/>
      <c r="P30" s="1239"/>
      <c r="Q30" s="1239"/>
      <c r="R30" s="1239"/>
      <c r="S30" s="1239"/>
      <c r="T30" s="1239"/>
      <c r="U30" s="1239"/>
      <c r="V30" s="1239"/>
      <c r="W30" s="1239"/>
      <c r="X30" s="1239"/>
      <c r="Y30" s="1239"/>
      <c r="Z30" s="1239"/>
      <c r="AA30" s="1239"/>
      <c r="AB30" s="1239"/>
      <c r="AC30" s="1239"/>
      <c r="AD30" s="1239"/>
      <c r="AE30" s="1239"/>
      <c r="AF30" s="1239"/>
      <c r="AG30" s="1239"/>
      <c r="AH30" s="1239"/>
      <c r="AI30" s="2466"/>
      <c r="AJ30" s="144"/>
      <c r="AK30" s="105"/>
      <c r="AL30" s="105"/>
      <c r="AM30" s="105"/>
      <c r="AN30" s="105"/>
      <c r="AO30" s="105"/>
      <c r="AP30" s="105"/>
      <c r="AQ30" s="105"/>
      <c r="AR30" s="105"/>
      <c r="AS30" s="105"/>
      <c r="AT30" s="105"/>
      <c r="AU30" s="105"/>
      <c r="AV30" s="105"/>
      <c r="AW30" s="105"/>
      <c r="AX30" s="105"/>
      <c r="AY30" s="105"/>
      <c r="AZ30" s="105"/>
      <c r="BA30" s="105"/>
      <c r="BB30" s="105"/>
      <c r="BC30" s="105"/>
      <c r="BD30" s="105"/>
      <c r="BE30" s="105"/>
    </row>
    <row r="31" spans="1:57" ht="12.75" customHeight="1">
      <c r="A31" s="105"/>
      <c r="B31" s="107"/>
      <c r="C31" s="2465"/>
      <c r="D31" s="1239"/>
      <c r="E31" s="1239"/>
      <c r="F31" s="1239"/>
      <c r="G31" s="1239"/>
      <c r="H31" s="1239"/>
      <c r="I31" s="1239"/>
      <c r="J31" s="1239"/>
      <c r="K31" s="1239"/>
      <c r="L31" s="1239"/>
      <c r="M31" s="1239"/>
      <c r="N31" s="1239"/>
      <c r="O31" s="1239"/>
      <c r="P31" s="1239"/>
      <c r="Q31" s="1239"/>
      <c r="R31" s="1239"/>
      <c r="S31" s="1239"/>
      <c r="T31" s="1239"/>
      <c r="U31" s="1239"/>
      <c r="V31" s="1239"/>
      <c r="W31" s="1239"/>
      <c r="X31" s="1239"/>
      <c r="Y31" s="1239"/>
      <c r="Z31" s="1239"/>
      <c r="AA31" s="1239"/>
      <c r="AB31" s="1239"/>
      <c r="AC31" s="1239"/>
      <c r="AD31" s="1239"/>
      <c r="AE31" s="1239"/>
      <c r="AF31" s="1239"/>
      <c r="AG31" s="1239"/>
      <c r="AH31" s="1239"/>
      <c r="AI31" s="2466"/>
      <c r="AJ31" s="144"/>
      <c r="AK31" s="105"/>
      <c r="AL31" s="105"/>
      <c r="AM31" s="105"/>
      <c r="AN31" s="105"/>
      <c r="AO31" s="105"/>
      <c r="AP31" s="105"/>
      <c r="AQ31" s="105"/>
      <c r="AR31" s="105"/>
      <c r="AS31" s="105"/>
      <c r="AT31" s="105"/>
      <c r="AU31" s="105"/>
      <c r="AV31" s="105"/>
      <c r="AW31" s="105"/>
      <c r="AX31" s="105"/>
      <c r="AY31" s="105"/>
      <c r="AZ31" s="105"/>
      <c r="BA31" s="105"/>
      <c r="BB31" s="105"/>
      <c r="BC31" s="105"/>
      <c r="BD31" s="105"/>
      <c r="BE31" s="105"/>
    </row>
    <row r="32" spans="1:57" ht="15.75" customHeight="1">
      <c r="A32" s="105"/>
      <c r="B32" s="107"/>
      <c r="C32" s="2419" t="s">
        <v>447</v>
      </c>
      <c r="D32" s="2420"/>
      <c r="E32" s="2420"/>
      <c r="F32" s="2420"/>
      <c r="G32" s="2420"/>
      <c r="H32" s="2420"/>
      <c r="I32" s="2420"/>
      <c r="J32" s="2420"/>
      <c r="K32" s="2420"/>
      <c r="L32" s="2420"/>
      <c r="M32" s="2420"/>
      <c r="N32" s="2420"/>
      <c r="O32" s="2420"/>
      <c r="P32" s="2420"/>
      <c r="Q32" s="2420"/>
      <c r="R32" s="2420"/>
      <c r="S32" s="2420"/>
      <c r="T32" s="2420"/>
      <c r="U32" s="2420"/>
      <c r="V32" s="2420"/>
      <c r="W32" s="2420"/>
      <c r="X32" s="2420"/>
      <c r="Y32" s="2420"/>
      <c r="Z32" s="2420"/>
      <c r="AA32" s="2420"/>
      <c r="AB32" s="2420"/>
      <c r="AC32" s="2420"/>
      <c r="AD32" s="2420"/>
      <c r="AE32" s="2420"/>
      <c r="AF32" s="2420"/>
      <c r="AG32" s="2420"/>
      <c r="AH32" s="2420"/>
      <c r="AI32" s="2421"/>
      <c r="AJ32" s="144"/>
      <c r="AK32" s="105"/>
      <c r="AL32" s="105"/>
      <c r="AM32" s="105"/>
      <c r="AN32" s="105"/>
      <c r="AO32" s="105"/>
      <c r="AP32" s="105"/>
      <c r="AQ32" s="105"/>
      <c r="AR32" s="105"/>
      <c r="AS32" s="105"/>
      <c r="AT32" s="105"/>
      <c r="AU32" s="105"/>
      <c r="AV32" s="105"/>
      <c r="AW32" s="105"/>
      <c r="AX32" s="105"/>
      <c r="AY32" s="105"/>
      <c r="AZ32" s="105"/>
      <c r="BA32" s="105"/>
      <c r="BB32" s="105"/>
      <c r="BC32" s="105"/>
      <c r="BD32" s="105"/>
      <c r="BE32" s="105"/>
    </row>
    <row r="33" spans="1:57" ht="15.75" customHeight="1">
      <c r="A33" s="105"/>
      <c r="B33" s="107"/>
      <c r="C33" s="136"/>
      <c r="D33" s="110"/>
      <c r="E33" s="690"/>
      <c r="F33" s="690"/>
      <c r="G33" s="690"/>
      <c r="H33" s="690"/>
      <c r="I33" s="690"/>
      <c r="J33" s="690"/>
      <c r="K33" s="690"/>
      <c r="L33" s="690"/>
      <c r="M33" s="690"/>
      <c r="N33" s="690"/>
      <c r="O33" s="690"/>
      <c r="P33" s="690"/>
      <c r="Q33" s="690"/>
      <c r="R33" s="690"/>
      <c r="S33" s="690"/>
      <c r="T33" s="690"/>
      <c r="U33" s="690"/>
      <c r="V33" s="690"/>
      <c r="W33" s="1496" t="s">
        <v>671</v>
      </c>
      <c r="X33" s="1496"/>
      <c r="Y33" s="1496"/>
      <c r="Z33" s="1496"/>
      <c r="AA33" s="1496"/>
      <c r="AB33" s="2438">
        <f>データ!$D$28</f>
        <v>0</v>
      </c>
      <c r="AC33" s="2438"/>
      <c r="AD33" s="2438"/>
      <c r="AE33" s="2438"/>
      <c r="AF33" s="2438"/>
      <c r="AG33" s="2438"/>
      <c r="AH33" s="2438"/>
      <c r="AI33" s="140"/>
      <c r="AJ33" s="144"/>
      <c r="AK33" s="105"/>
      <c r="AL33" s="105"/>
      <c r="AM33" s="105"/>
      <c r="AN33" s="105"/>
      <c r="AO33" s="105"/>
      <c r="AP33" s="105"/>
      <c r="AQ33" s="105"/>
      <c r="AR33" s="105"/>
      <c r="AS33" s="105"/>
      <c r="AT33" s="105"/>
      <c r="AU33" s="105"/>
      <c r="AV33" s="105"/>
      <c r="AW33" s="105"/>
      <c r="AX33" s="105"/>
      <c r="AY33" s="105"/>
      <c r="AZ33" s="105"/>
      <c r="BA33" s="105"/>
      <c r="BB33" s="105"/>
      <c r="BC33" s="105"/>
      <c r="BD33" s="105"/>
      <c r="BE33" s="105"/>
    </row>
    <row r="34" spans="1:57" ht="15.75" customHeight="1">
      <c r="A34" s="105"/>
      <c r="B34" s="107"/>
      <c r="C34" s="136"/>
      <c r="D34" s="2439" t="s">
        <v>454</v>
      </c>
      <c r="E34" s="2439"/>
      <c r="F34" s="2439"/>
      <c r="G34" s="2439"/>
      <c r="H34" s="2439"/>
      <c r="I34" s="2439"/>
      <c r="J34" s="2439" t="s">
        <v>740</v>
      </c>
      <c r="K34" s="2439"/>
      <c r="L34" s="2439"/>
      <c r="M34" s="2439"/>
      <c r="N34" s="2439"/>
      <c r="O34" s="2439"/>
      <c r="P34" s="2440" t="s">
        <v>457</v>
      </c>
      <c r="Q34" s="2440"/>
      <c r="R34" s="2440"/>
      <c r="S34" s="2440"/>
      <c r="T34" s="2440"/>
      <c r="U34" s="2440"/>
      <c r="V34" s="2440"/>
      <c r="W34" s="2441" t="s">
        <v>566</v>
      </c>
      <c r="X34" s="2442"/>
      <c r="Y34" s="2442"/>
      <c r="Z34" s="2442"/>
      <c r="AA34" s="2442"/>
      <c r="AB34" s="2443"/>
      <c r="AC34" s="2444" t="s">
        <v>783</v>
      </c>
      <c r="AD34" s="2445"/>
      <c r="AE34" s="2445"/>
      <c r="AF34" s="2445"/>
      <c r="AG34" s="2445"/>
      <c r="AH34" s="2446"/>
      <c r="AI34" s="140"/>
      <c r="AJ34" s="144"/>
      <c r="AK34" s="105"/>
      <c r="AL34" s="105"/>
      <c r="AM34" s="105"/>
      <c r="AN34" s="105"/>
      <c r="AO34" s="105"/>
      <c r="AP34" s="105"/>
      <c r="AQ34" s="105"/>
      <c r="AR34" s="105"/>
      <c r="AS34" s="105"/>
      <c r="AT34" s="105"/>
      <c r="AU34" s="105"/>
      <c r="AV34" s="105"/>
      <c r="AW34" s="105"/>
      <c r="AX34" s="105"/>
      <c r="AY34" s="105"/>
      <c r="AZ34" s="105"/>
      <c r="BA34" s="105"/>
      <c r="BB34" s="105"/>
      <c r="BC34" s="105"/>
      <c r="BD34" s="105"/>
      <c r="BE34" s="105"/>
    </row>
    <row r="35" spans="1:57" ht="15.75" customHeight="1">
      <c r="A35" s="105"/>
      <c r="B35" s="107"/>
      <c r="C35" s="136"/>
      <c r="D35" s="2429"/>
      <c r="E35" s="2429"/>
      <c r="F35" s="2429"/>
      <c r="G35" s="2429"/>
      <c r="H35" s="2429"/>
      <c r="I35" s="2429"/>
      <c r="J35" s="2429"/>
      <c r="K35" s="2429"/>
      <c r="L35" s="2429"/>
      <c r="M35" s="2429"/>
      <c r="N35" s="2429"/>
      <c r="O35" s="2429"/>
      <c r="P35" s="2430"/>
      <c r="Q35" s="2430"/>
      <c r="R35" s="2430"/>
      <c r="S35" s="2430"/>
      <c r="T35" s="2430"/>
      <c r="U35" s="2430"/>
      <c r="V35" s="2430"/>
      <c r="W35" s="2431"/>
      <c r="X35" s="2432"/>
      <c r="Y35" s="2432"/>
      <c r="Z35" s="2432"/>
      <c r="AA35" s="2432"/>
      <c r="AB35" s="2433"/>
      <c r="AC35" s="2431"/>
      <c r="AD35" s="2432"/>
      <c r="AE35" s="2432"/>
      <c r="AF35" s="2432"/>
      <c r="AG35" s="2432"/>
      <c r="AH35" s="2433"/>
      <c r="AI35" s="140"/>
      <c r="AJ35" s="144"/>
      <c r="AK35" s="105"/>
      <c r="AL35" s="105"/>
      <c r="AM35" s="105"/>
      <c r="AN35" s="105"/>
      <c r="AO35" s="105"/>
      <c r="AP35" s="105"/>
      <c r="AQ35" s="105"/>
      <c r="AR35" s="105"/>
      <c r="AS35" s="105"/>
      <c r="AT35" s="105"/>
      <c r="AU35" s="105"/>
      <c r="AV35" s="105"/>
      <c r="AW35" s="105"/>
      <c r="AX35" s="105"/>
      <c r="AY35" s="105"/>
      <c r="AZ35" s="105"/>
      <c r="BA35" s="105"/>
      <c r="BB35" s="105"/>
      <c r="BC35" s="105"/>
      <c r="BD35" s="105"/>
      <c r="BE35" s="105"/>
    </row>
    <row r="36" spans="1:57" ht="15.75" customHeight="1">
      <c r="A36" s="105"/>
      <c r="B36" s="107"/>
      <c r="C36" s="136"/>
      <c r="D36" s="2429"/>
      <c r="E36" s="2429"/>
      <c r="F36" s="2429"/>
      <c r="G36" s="2429"/>
      <c r="H36" s="2429"/>
      <c r="I36" s="2429"/>
      <c r="J36" s="2429"/>
      <c r="K36" s="2429"/>
      <c r="L36" s="2429"/>
      <c r="M36" s="2429"/>
      <c r="N36" s="2429"/>
      <c r="O36" s="2429"/>
      <c r="P36" s="2430"/>
      <c r="Q36" s="2430"/>
      <c r="R36" s="2430"/>
      <c r="S36" s="2430"/>
      <c r="T36" s="2430"/>
      <c r="U36" s="2430"/>
      <c r="V36" s="2430"/>
      <c r="W36" s="2431"/>
      <c r="X36" s="2432"/>
      <c r="Y36" s="2432"/>
      <c r="Z36" s="2432"/>
      <c r="AA36" s="2432"/>
      <c r="AB36" s="2433"/>
      <c r="AC36" s="2431"/>
      <c r="AD36" s="2432"/>
      <c r="AE36" s="2432"/>
      <c r="AF36" s="2432"/>
      <c r="AG36" s="2432"/>
      <c r="AH36" s="2433"/>
      <c r="AI36" s="140"/>
      <c r="AJ36" s="144"/>
      <c r="AK36" s="105"/>
      <c r="AL36" s="105"/>
      <c r="AM36" s="105"/>
      <c r="AN36" s="105"/>
      <c r="AO36" s="105"/>
      <c r="AP36" s="105"/>
      <c r="AQ36" s="105"/>
      <c r="AR36" s="105"/>
      <c r="AS36" s="105"/>
      <c r="AT36" s="105"/>
      <c r="AU36" s="105"/>
      <c r="AV36" s="105"/>
      <c r="AW36" s="105"/>
      <c r="AX36" s="105"/>
      <c r="AY36" s="105"/>
      <c r="AZ36" s="105"/>
      <c r="BA36" s="105"/>
      <c r="BB36" s="105"/>
      <c r="BC36" s="105"/>
      <c r="BD36" s="105"/>
      <c r="BE36" s="105"/>
    </row>
    <row r="37" spans="1:57" ht="15.75" customHeight="1">
      <c r="A37" s="105"/>
      <c r="B37" s="107"/>
      <c r="C37" s="136"/>
      <c r="D37" s="2429"/>
      <c r="E37" s="2429"/>
      <c r="F37" s="2429"/>
      <c r="G37" s="2429"/>
      <c r="H37" s="2429"/>
      <c r="I37" s="2429"/>
      <c r="J37" s="2429"/>
      <c r="K37" s="2429"/>
      <c r="L37" s="2429"/>
      <c r="M37" s="2429"/>
      <c r="N37" s="2429"/>
      <c r="O37" s="2429"/>
      <c r="P37" s="2430"/>
      <c r="Q37" s="2430"/>
      <c r="R37" s="2430"/>
      <c r="S37" s="2430"/>
      <c r="T37" s="2430"/>
      <c r="U37" s="2430"/>
      <c r="V37" s="2430"/>
      <c r="W37" s="2431"/>
      <c r="X37" s="2432"/>
      <c r="Y37" s="2432"/>
      <c r="Z37" s="2432"/>
      <c r="AA37" s="2432"/>
      <c r="AB37" s="2433"/>
      <c r="AC37" s="2431"/>
      <c r="AD37" s="2432"/>
      <c r="AE37" s="2432"/>
      <c r="AF37" s="2432"/>
      <c r="AG37" s="2432"/>
      <c r="AH37" s="2433"/>
      <c r="AI37" s="140"/>
      <c r="AJ37" s="144"/>
      <c r="AK37" s="105"/>
      <c r="AL37" s="105"/>
      <c r="AM37" s="105"/>
      <c r="AN37" s="105"/>
      <c r="AO37" s="105"/>
      <c r="AP37" s="105"/>
      <c r="AQ37" s="105"/>
      <c r="AR37" s="105"/>
      <c r="AS37" s="105"/>
      <c r="AT37" s="105"/>
      <c r="AU37" s="105"/>
      <c r="AV37" s="105"/>
      <c r="AW37" s="105"/>
      <c r="AX37" s="105"/>
      <c r="AY37" s="105"/>
      <c r="AZ37" s="105"/>
      <c r="BA37" s="105"/>
      <c r="BB37" s="105"/>
      <c r="BC37" s="105"/>
      <c r="BD37" s="105"/>
      <c r="BE37" s="105"/>
    </row>
    <row r="38" spans="1:57" ht="15.75" customHeight="1">
      <c r="A38" s="105"/>
      <c r="B38" s="107"/>
      <c r="C38" s="136"/>
      <c r="D38" s="2429"/>
      <c r="E38" s="2429"/>
      <c r="F38" s="2429"/>
      <c r="G38" s="2429"/>
      <c r="H38" s="2429"/>
      <c r="I38" s="2429"/>
      <c r="J38" s="2429"/>
      <c r="K38" s="2429"/>
      <c r="L38" s="2429"/>
      <c r="M38" s="2429"/>
      <c r="N38" s="2429"/>
      <c r="O38" s="2429"/>
      <c r="P38" s="2430"/>
      <c r="Q38" s="2430"/>
      <c r="R38" s="2430"/>
      <c r="S38" s="2430"/>
      <c r="T38" s="2430"/>
      <c r="U38" s="2430"/>
      <c r="V38" s="2430"/>
      <c r="W38" s="2431"/>
      <c r="X38" s="2432"/>
      <c r="Y38" s="2432"/>
      <c r="Z38" s="2432"/>
      <c r="AA38" s="2432"/>
      <c r="AB38" s="2433"/>
      <c r="AC38" s="2431"/>
      <c r="AD38" s="2432"/>
      <c r="AE38" s="2432"/>
      <c r="AF38" s="2432"/>
      <c r="AG38" s="2432"/>
      <c r="AH38" s="2433"/>
      <c r="AI38" s="140"/>
      <c r="AJ38" s="144"/>
      <c r="AK38" s="105"/>
      <c r="AL38" s="105"/>
      <c r="AM38" s="105"/>
      <c r="AN38" s="105"/>
      <c r="AO38" s="105"/>
      <c r="AP38" s="105"/>
      <c r="AQ38" s="105"/>
      <c r="AR38" s="105"/>
      <c r="AS38" s="105"/>
      <c r="AT38" s="105"/>
      <c r="AU38" s="105"/>
      <c r="AV38" s="105"/>
      <c r="AW38" s="105"/>
      <c r="AX38" s="105"/>
      <c r="AY38" s="105"/>
      <c r="AZ38" s="105"/>
      <c r="BA38" s="105"/>
      <c r="BB38" s="105"/>
      <c r="BC38" s="105"/>
      <c r="BD38" s="105"/>
      <c r="BE38" s="105"/>
    </row>
    <row r="39" spans="1:57" ht="15.75" customHeight="1">
      <c r="A39" s="105"/>
      <c r="B39" s="107"/>
      <c r="C39" s="136"/>
      <c r="D39" s="2429"/>
      <c r="E39" s="2429"/>
      <c r="F39" s="2429"/>
      <c r="G39" s="2429"/>
      <c r="H39" s="2429"/>
      <c r="I39" s="2429"/>
      <c r="J39" s="2429"/>
      <c r="K39" s="2429"/>
      <c r="L39" s="2429"/>
      <c r="M39" s="2429"/>
      <c r="N39" s="2429"/>
      <c r="O39" s="2429"/>
      <c r="P39" s="2430"/>
      <c r="Q39" s="2430"/>
      <c r="R39" s="2430"/>
      <c r="S39" s="2430"/>
      <c r="T39" s="2430"/>
      <c r="U39" s="2430"/>
      <c r="V39" s="2430"/>
      <c r="W39" s="2431"/>
      <c r="X39" s="2432"/>
      <c r="Y39" s="2432"/>
      <c r="Z39" s="2432"/>
      <c r="AA39" s="2432"/>
      <c r="AB39" s="2433"/>
      <c r="AC39" s="2431"/>
      <c r="AD39" s="2432"/>
      <c r="AE39" s="2432"/>
      <c r="AF39" s="2432"/>
      <c r="AG39" s="2432"/>
      <c r="AH39" s="2433"/>
      <c r="AI39" s="140"/>
      <c r="AJ39" s="144"/>
      <c r="AK39" s="105"/>
      <c r="AL39" s="105"/>
      <c r="AM39" s="105"/>
      <c r="AN39" s="105"/>
      <c r="AO39" s="105"/>
      <c r="AP39" s="105"/>
      <c r="AQ39" s="105"/>
      <c r="AR39" s="105"/>
      <c r="AS39" s="105"/>
      <c r="AT39" s="105"/>
      <c r="AU39" s="105"/>
      <c r="AV39" s="105"/>
      <c r="AW39" s="105"/>
      <c r="AX39" s="105"/>
      <c r="AY39" s="105"/>
      <c r="AZ39" s="105"/>
      <c r="BA39" s="105"/>
      <c r="BB39" s="105"/>
      <c r="BC39" s="105"/>
      <c r="BD39" s="105"/>
      <c r="BE39" s="105"/>
    </row>
    <row r="40" spans="1:57" ht="15.75" customHeight="1">
      <c r="A40" s="105"/>
      <c r="B40" s="107"/>
      <c r="C40" s="136"/>
      <c r="D40" s="2429"/>
      <c r="E40" s="2429"/>
      <c r="F40" s="2429"/>
      <c r="G40" s="2429"/>
      <c r="H40" s="2429"/>
      <c r="I40" s="2429"/>
      <c r="J40" s="2429"/>
      <c r="K40" s="2429"/>
      <c r="L40" s="2429"/>
      <c r="M40" s="2429"/>
      <c r="N40" s="2429"/>
      <c r="O40" s="2429"/>
      <c r="P40" s="2430"/>
      <c r="Q40" s="2430"/>
      <c r="R40" s="2430"/>
      <c r="S40" s="2430"/>
      <c r="T40" s="2430"/>
      <c r="U40" s="2430"/>
      <c r="V40" s="2430"/>
      <c r="W40" s="2431"/>
      <c r="X40" s="2432"/>
      <c r="Y40" s="2432"/>
      <c r="Z40" s="2432"/>
      <c r="AA40" s="2432"/>
      <c r="AB40" s="2433"/>
      <c r="AC40" s="2431"/>
      <c r="AD40" s="2432"/>
      <c r="AE40" s="2432"/>
      <c r="AF40" s="2432"/>
      <c r="AG40" s="2432"/>
      <c r="AH40" s="2433"/>
      <c r="AI40" s="140"/>
      <c r="AJ40" s="144"/>
      <c r="AK40" s="105"/>
      <c r="AL40" s="105"/>
      <c r="AM40" s="105"/>
      <c r="AN40" s="105"/>
      <c r="AO40" s="105"/>
      <c r="AP40" s="105"/>
      <c r="AQ40" s="105"/>
      <c r="AR40" s="105"/>
      <c r="AS40" s="105"/>
      <c r="AT40" s="105"/>
      <c r="AU40" s="105"/>
      <c r="AV40" s="105"/>
      <c r="AW40" s="105"/>
      <c r="AX40" s="105"/>
      <c r="AY40" s="105"/>
      <c r="AZ40" s="105"/>
      <c r="BA40" s="105"/>
      <c r="BB40" s="105"/>
      <c r="BC40" s="105"/>
      <c r="BD40" s="105"/>
      <c r="BE40" s="105"/>
    </row>
    <row r="41" spans="1:57" ht="10.5" customHeight="1">
      <c r="A41" s="105"/>
      <c r="B41" s="107"/>
      <c r="C41" s="137"/>
      <c r="D41" s="139"/>
      <c r="E41" s="139"/>
      <c r="F41" s="691"/>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139"/>
      <c r="AE41" s="139"/>
      <c r="AF41" s="139"/>
      <c r="AG41" s="139"/>
      <c r="AH41" s="139"/>
      <c r="AI41" s="141"/>
      <c r="AJ41" s="144"/>
      <c r="AK41" s="105"/>
      <c r="AL41" s="105"/>
      <c r="AM41" s="105"/>
      <c r="AN41" s="105"/>
      <c r="AO41" s="105"/>
      <c r="AP41" s="105"/>
      <c r="AQ41" s="105"/>
      <c r="AR41" s="105"/>
      <c r="AS41" s="105"/>
      <c r="AT41" s="105"/>
      <c r="AU41" s="105"/>
      <c r="AV41" s="105"/>
      <c r="AW41" s="105"/>
      <c r="AX41" s="105"/>
      <c r="AY41" s="105"/>
      <c r="AZ41" s="105"/>
      <c r="BA41" s="105"/>
      <c r="BB41" s="105"/>
      <c r="BC41" s="105"/>
      <c r="BD41" s="105"/>
      <c r="BE41" s="105"/>
    </row>
    <row r="42" spans="1:57" ht="10.5" customHeight="1">
      <c r="A42" s="105"/>
      <c r="B42" s="107"/>
      <c r="C42" s="136"/>
      <c r="D42" s="111"/>
      <c r="E42" s="111"/>
      <c r="F42" s="692"/>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11"/>
      <c r="AE42" s="111"/>
      <c r="AF42" s="111"/>
      <c r="AG42" s="111"/>
      <c r="AH42" s="111"/>
      <c r="AI42" s="140"/>
      <c r="AJ42" s="144"/>
      <c r="AK42" s="105"/>
      <c r="AL42" s="105"/>
      <c r="AM42" s="105"/>
      <c r="AN42" s="105"/>
      <c r="AO42" s="105"/>
      <c r="AP42" s="105"/>
      <c r="AQ42" s="105"/>
      <c r="AR42" s="105"/>
      <c r="AS42" s="105"/>
      <c r="AT42" s="105"/>
      <c r="AU42" s="105"/>
      <c r="AV42" s="105"/>
      <c r="AW42" s="105"/>
      <c r="AX42" s="105"/>
      <c r="AY42" s="105"/>
      <c r="AZ42" s="105"/>
      <c r="BA42" s="105"/>
      <c r="BB42" s="105"/>
      <c r="BC42" s="105"/>
      <c r="BD42" s="105"/>
      <c r="BE42" s="105"/>
    </row>
    <row r="43" spans="1:57" ht="15.75" customHeight="1">
      <c r="A43" s="105"/>
      <c r="B43" s="107"/>
      <c r="C43" s="136"/>
      <c r="D43" s="110"/>
      <c r="E43" s="110"/>
      <c r="F43" s="110"/>
      <c r="G43" s="188"/>
      <c r="H43" s="188"/>
      <c r="I43" s="188"/>
      <c r="J43" s="188"/>
      <c r="K43" s="184"/>
      <c r="L43" s="188"/>
      <c r="M43" s="188"/>
      <c r="N43" s="188"/>
      <c r="O43" s="188"/>
      <c r="P43" s="188"/>
      <c r="Q43" s="188"/>
      <c r="R43" s="188"/>
      <c r="S43" s="188"/>
      <c r="T43" s="188"/>
      <c r="U43" s="188"/>
      <c r="V43" s="188"/>
      <c r="W43" s="188"/>
      <c r="X43" s="188"/>
      <c r="Y43" s="188"/>
      <c r="Z43" s="188"/>
      <c r="AA43" s="1146" t="s">
        <v>85</v>
      </c>
      <c r="AB43" s="1146"/>
      <c r="AC43" s="2437"/>
      <c r="AD43" s="2437"/>
      <c r="AE43" s="2437"/>
      <c r="AF43" s="2437"/>
      <c r="AG43" s="2437"/>
      <c r="AH43" s="2437"/>
      <c r="AI43" s="140"/>
      <c r="AJ43" s="144"/>
      <c r="AK43" s="105"/>
      <c r="AL43" s="105"/>
      <c r="AM43" s="105"/>
      <c r="AN43" s="105"/>
      <c r="AO43" s="105"/>
      <c r="AP43" s="105"/>
      <c r="AQ43" s="105"/>
      <c r="AR43" s="105"/>
      <c r="AS43" s="105"/>
      <c r="AT43" s="105"/>
      <c r="AU43" s="105"/>
      <c r="AV43" s="105"/>
      <c r="AW43" s="105"/>
      <c r="AX43" s="105"/>
      <c r="AY43" s="105"/>
      <c r="AZ43" s="105"/>
      <c r="BA43" s="105"/>
      <c r="BB43" s="105"/>
      <c r="BC43" s="105"/>
      <c r="BD43" s="105"/>
      <c r="BE43" s="105"/>
    </row>
    <row r="44" spans="1:57" ht="9.75" customHeight="1">
      <c r="A44" s="105"/>
      <c r="B44" s="107"/>
      <c r="C44" s="2465" t="s">
        <v>37</v>
      </c>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c r="AF44" s="1239"/>
      <c r="AG44" s="1239"/>
      <c r="AH44" s="1239"/>
      <c r="AI44" s="2466"/>
      <c r="AJ44" s="144"/>
      <c r="AK44" s="105"/>
      <c r="AL44" s="105"/>
      <c r="AM44" s="105"/>
      <c r="AN44" s="105"/>
      <c r="AO44" s="105"/>
      <c r="AP44" s="105"/>
      <c r="AQ44" s="105"/>
      <c r="AR44" s="105"/>
      <c r="AS44" s="105"/>
      <c r="AT44" s="105"/>
      <c r="AU44" s="105"/>
      <c r="AV44" s="105"/>
      <c r="AW44" s="105"/>
      <c r="AX44" s="105"/>
      <c r="AY44" s="105"/>
      <c r="AZ44" s="105"/>
      <c r="BA44" s="105"/>
      <c r="BB44" s="105"/>
      <c r="BC44" s="105"/>
      <c r="BD44" s="105"/>
      <c r="BE44" s="105"/>
    </row>
    <row r="45" spans="1:57" ht="9.75" customHeight="1">
      <c r="A45" s="105"/>
      <c r="B45" s="107"/>
      <c r="C45" s="2465"/>
      <c r="D45" s="1239"/>
      <c r="E45" s="1239"/>
      <c r="F45" s="1239"/>
      <c r="G45" s="1239"/>
      <c r="H45" s="1239"/>
      <c r="I45" s="1239"/>
      <c r="J45" s="1239"/>
      <c r="K45" s="1239"/>
      <c r="L45" s="1239"/>
      <c r="M45" s="1239"/>
      <c r="N45" s="1239"/>
      <c r="O45" s="1239"/>
      <c r="P45" s="1239"/>
      <c r="Q45" s="1239"/>
      <c r="R45" s="1239"/>
      <c r="S45" s="1239"/>
      <c r="T45" s="1239"/>
      <c r="U45" s="1239"/>
      <c r="V45" s="1239"/>
      <c r="W45" s="1239"/>
      <c r="X45" s="1239"/>
      <c r="Y45" s="1239"/>
      <c r="Z45" s="1239"/>
      <c r="AA45" s="1239"/>
      <c r="AB45" s="1239"/>
      <c r="AC45" s="1239"/>
      <c r="AD45" s="1239"/>
      <c r="AE45" s="1239"/>
      <c r="AF45" s="1239"/>
      <c r="AG45" s="1239"/>
      <c r="AH45" s="1239"/>
      <c r="AI45" s="2466"/>
      <c r="AJ45" s="144"/>
      <c r="AK45" s="105"/>
      <c r="AL45" s="105"/>
      <c r="AM45" s="105"/>
      <c r="AN45" s="105"/>
      <c r="AO45" s="105"/>
      <c r="AP45" s="105"/>
      <c r="AQ45" s="105"/>
      <c r="AR45" s="105"/>
      <c r="AS45" s="105"/>
      <c r="AT45" s="105"/>
      <c r="AU45" s="105"/>
      <c r="AV45" s="105"/>
      <c r="AW45" s="105"/>
      <c r="AX45" s="105"/>
      <c r="AY45" s="105"/>
      <c r="AZ45" s="105"/>
      <c r="BA45" s="105"/>
      <c r="BB45" s="105"/>
      <c r="BC45" s="105"/>
      <c r="BD45" s="105"/>
      <c r="BE45" s="105"/>
    </row>
    <row r="46" spans="1:57" ht="15.75" customHeight="1">
      <c r="A46" s="105"/>
      <c r="B46" s="107"/>
      <c r="C46" s="2419" t="s">
        <v>445</v>
      </c>
      <c r="D46" s="2420"/>
      <c r="E46" s="2420"/>
      <c r="F46" s="2420"/>
      <c r="G46" s="2420"/>
      <c r="H46" s="2420"/>
      <c r="I46" s="2420"/>
      <c r="J46" s="2420"/>
      <c r="K46" s="2420"/>
      <c r="L46" s="2420"/>
      <c r="M46" s="2420"/>
      <c r="N46" s="2420"/>
      <c r="O46" s="2420"/>
      <c r="P46" s="2420"/>
      <c r="Q46" s="2420"/>
      <c r="R46" s="2420"/>
      <c r="S46" s="2420"/>
      <c r="T46" s="2420"/>
      <c r="U46" s="2420"/>
      <c r="V46" s="2420"/>
      <c r="W46" s="2420"/>
      <c r="X46" s="2420"/>
      <c r="Y46" s="2420"/>
      <c r="Z46" s="2420"/>
      <c r="AA46" s="2420"/>
      <c r="AB46" s="2420"/>
      <c r="AC46" s="2420"/>
      <c r="AD46" s="2420"/>
      <c r="AE46" s="2420"/>
      <c r="AF46" s="2420"/>
      <c r="AG46" s="2420"/>
      <c r="AH46" s="2420"/>
      <c r="AI46" s="2421"/>
      <c r="AJ46" s="144"/>
      <c r="AK46" s="105"/>
      <c r="AL46" s="105"/>
      <c r="AM46" s="105"/>
      <c r="AN46" s="105"/>
      <c r="AO46" s="105"/>
      <c r="AP46" s="105"/>
      <c r="AQ46" s="105"/>
      <c r="AR46" s="105"/>
      <c r="AS46" s="105"/>
      <c r="AT46" s="105"/>
      <c r="AU46" s="105"/>
      <c r="AV46" s="105"/>
      <c r="AW46" s="105"/>
      <c r="AX46" s="105"/>
      <c r="AY46" s="105"/>
      <c r="AZ46" s="105"/>
      <c r="BA46" s="105"/>
      <c r="BB46" s="105"/>
      <c r="BC46" s="105"/>
      <c r="BD46" s="105"/>
      <c r="BE46" s="105"/>
    </row>
    <row r="47" spans="1:57" ht="15.75" customHeight="1">
      <c r="A47" s="105"/>
      <c r="B47" s="107"/>
      <c r="C47" s="136"/>
      <c r="D47" s="110"/>
      <c r="E47" s="110"/>
      <c r="F47" s="110"/>
      <c r="G47" s="188"/>
      <c r="H47" s="188"/>
      <c r="I47" s="188"/>
      <c r="J47" s="188"/>
      <c r="K47" s="184"/>
      <c r="L47" s="188"/>
      <c r="M47" s="188"/>
      <c r="N47" s="188"/>
      <c r="O47" s="188"/>
      <c r="P47" s="188"/>
      <c r="Q47" s="188"/>
      <c r="R47" s="188"/>
      <c r="S47" s="188"/>
      <c r="T47" s="188"/>
      <c r="U47" s="188"/>
      <c r="V47" s="188"/>
      <c r="W47" s="188"/>
      <c r="X47" s="188"/>
      <c r="Y47" s="188"/>
      <c r="Z47" s="188"/>
      <c r="AA47" s="188"/>
      <c r="AB47" s="188"/>
      <c r="AC47" s="188"/>
      <c r="AD47" s="110"/>
      <c r="AE47" s="110"/>
      <c r="AF47" s="110"/>
      <c r="AG47" s="110"/>
      <c r="AH47" s="110"/>
      <c r="AI47" s="140"/>
      <c r="AJ47" s="144"/>
      <c r="AK47" s="105"/>
      <c r="AL47" s="105"/>
      <c r="AM47" s="105"/>
      <c r="AN47" s="105"/>
      <c r="AO47" s="105"/>
      <c r="AP47" s="105"/>
      <c r="AQ47" s="105"/>
      <c r="AR47" s="105"/>
      <c r="AS47" s="105"/>
      <c r="AT47" s="105"/>
      <c r="AU47" s="105"/>
      <c r="AV47" s="105"/>
      <c r="AW47" s="105"/>
      <c r="AX47" s="105"/>
      <c r="AY47" s="105"/>
      <c r="AZ47" s="105"/>
      <c r="BA47" s="105"/>
      <c r="BB47" s="105"/>
      <c r="BC47" s="105"/>
      <c r="BD47" s="105"/>
      <c r="BE47" s="105"/>
    </row>
    <row r="48" spans="1:57" ht="15.75" customHeight="1">
      <c r="A48" s="105"/>
      <c r="B48" s="107"/>
      <c r="C48" s="136"/>
      <c r="D48" s="110"/>
      <c r="E48" s="110"/>
      <c r="F48" s="110"/>
      <c r="G48" s="188"/>
      <c r="H48" s="188"/>
      <c r="I48" s="188"/>
      <c r="J48" s="188"/>
      <c r="K48" s="184"/>
      <c r="L48" s="188"/>
      <c r="M48" s="188"/>
      <c r="N48" s="188"/>
      <c r="O48" s="188"/>
      <c r="P48" s="188"/>
      <c r="Q48" s="188"/>
      <c r="R48" s="188"/>
      <c r="S48" s="188"/>
      <c r="T48" s="188"/>
      <c r="U48" s="188"/>
      <c r="V48" s="188"/>
      <c r="W48" s="1496" t="s">
        <v>671</v>
      </c>
      <c r="X48" s="1496"/>
      <c r="Y48" s="1496"/>
      <c r="Z48" s="1496"/>
      <c r="AA48" s="1496"/>
      <c r="AB48" s="2438" t="str">
        <f>IF(データ!$D$28="","",データ!$D$28&amp;"     ㊞")</f>
        <v/>
      </c>
      <c r="AC48" s="2438"/>
      <c r="AD48" s="2438"/>
      <c r="AE48" s="2438"/>
      <c r="AF48" s="2438"/>
      <c r="AG48" s="2438"/>
      <c r="AH48" s="2438"/>
      <c r="AI48" s="140"/>
      <c r="AJ48" s="144"/>
      <c r="AK48" s="105"/>
      <c r="AL48" s="105"/>
      <c r="AM48" s="105"/>
      <c r="AN48" s="105"/>
      <c r="AO48" s="105"/>
      <c r="AP48" s="105"/>
      <c r="AQ48" s="105"/>
      <c r="AR48" s="105"/>
      <c r="AS48" s="105"/>
      <c r="AT48" s="105"/>
      <c r="AU48" s="105"/>
      <c r="AV48" s="105"/>
      <c r="AW48" s="105"/>
      <c r="AX48" s="105"/>
      <c r="AY48" s="105"/>
      <c r="AZ48" s="105"/>
      <c r="BA48" s="105"/>
      <c r="BB48" s="105"/>
      <c r="BC48" s="105"/>
      <c r="BD48" s="105"/>
      <c r="BE48" s="105"/>
    </row>
    <row r="49" spans="1:57" ht="15.75" customHeight="1">
      <c r="A49" s="105"/>
      <c r="B49" s="107"/>
      <c r="C49" s="137"/>
      <c r="D49" s="139"/>
      <c r="E49" s="139"/>
      <c r="F49" s="139"/>
      <c r="G49" s="693"/>
      <c r="H49" s="693"/>
      <c r="I49" s="693"/>
      <c r="J49" s="693"/>
      <c r="K49" s="632"/>
      <c r="L49" s="693"/>
      <c r="M49" s="693"/>
      <c r="N49" s="693"/>
      <c r="O49" s="693"/>
      <c r="P49" s="693"/>
      <c r="Q49" s="693"/>
      <c r="R49" s="693"/>
      <c r="S49" s="693"/>
      <c r="T49" s="693"/>
      <c r="U49" s="693"/>
      <c r="V49" s="693"/>
      <c r="W49" s="693"/>
      <c r="X49" s="693"/>
      <c r="Y49" s="693"/>
      <c r="Z49" s="693"/>
      <c r="AA49" s="693"/>
      <c r="AB49" s="693"/>
      <c r="AC49" s="693"/>
      <c r="AD49" s="139"/>
      <c r="AE49" s="139"/>
      <c r="AF49" s="139"/>
      <c r="AG49" s="139"/>
      <c r="AH49" s="139"/>
      <c r="AI49" s="141"/>
      <c r="AJ49" s="144"/>
      <c r="AK49" s="105"/>
      <c r="AL49" s="105"/>
      <c r="AM49" s="105"/>
      <c r="AN49" s="105"/>
      <c r="AO49" s="105"/>
      <c r="AP49" s="105"/>
      <c r="AQ49" s="105"/>
      <c r="AR49" s="105"/>
      <c r="AS49" s="105"/>
      <c r="AT49" s="105"/>
      <c r="AU49" s="105"/>
      <c r="AV49" s="105"/>
      <c r="AW49" s="105"/>
      <c r="AX49" s="105"/>
      <c r="AY49" s="105"/>
      <c r="AZ49" s="105"/>
      <c r="BA49" s="105"/>
      <c r="BB49" s="105"/>
      <c r="BC49" s="105"/>
      <c r="BD49" s="105"/>
      <c r="BE49" s="105"/>
    </row>
    <row r="50" spans="1:57" ht="15.75" customHeight="1">
      <c r="A50" s="105"/>
      <c r="B50" s="107"/>
      <c r="C50" s="111"/>
      <c r="D50" s="111"/>
      <c r="E50" s="111"/>
      <c r="F50" s="138"/>
      <c r="G50" s="111"/>
      <c r="H50" s="111"/>
      <c r="I50" s="111"/>
      <c r="J50" s="111"/>
      <c r="K50" s="138"/>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44"/>
      <c r="AK50" s="105"/>
      <c r="AL50" s="105"/>
      <c r="AM50" s="105"/>
      <c r="AN50" s="105"/>
      <c r="AO50" s="105"/>
      <c r="AP50" s="105"/>
      <c r="AQ50" s="105"/>
      <c r="AR50" s="105"/>
      <c r="AS50" s="105"/>
      <c r="AT50" s="105"/>
      <c r="AU50" s="105"/>
      <c r="AV50" s="105"/>
      <c r="AW50" s="105"/>
      <c r="AX50" s="105"/>
      <c r="AY50" s="105"/>
      <c r="AZ50" s="105"/>
      <c r="BA50" s="105"/>
      <c r="BB50" s="105"/>
      <c r="BC50" s="105"/>
      <c r="BD50" s="105"/>
      <c r="BE50" s="105"/>
    </row>
    <row r="51" spans="1:57" ht="11.25" customHeight="1">
      <c r="A51" s="105"/>
      <c r="B51" s="107"/>
      <c r="C51" s="111"/>
      <c r="D51" s="111"/>
      <c r="E51" s="111"/>
      <c r="F51" s="110"/>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222" t="s">
        <v>58</v>
      </c>
      <c r="AE51" s="1223"/>
      <c r="AF51" s="1224"/>
      <c r="AG51" s="2315" t="s">
        <v>893</v>
      </c>
      <c r="AH51" s="2447"/>
      <c r="AI51" s="2316"/>
      <c r="AJ51" s="144"/>
      <c r="AK51" s="105"/>
      <c r="AL51" s="105"/>
      <c r="AM51" s="105"/>
      <c r="AN51" s="105"/>
      <c r="AO51" s="105"/>
      <c r="AP51" s="105"/>
      <c r="AQ51" s="105"/>
      <c r="AR51" s="105"/>
      <c r="AS51" s="105"/>
      <c r="AT51" s="105"/>
      <c r="AU51" s="105"/>
      <c r="AV51" s="105"/>
      <c r="AW51" s="105"/>
      <c r="AX51" s="105"/>
      <c r="AY51" s="105"/>
      <c r="AZ51" s="105"/>
      <c r="BA51" s="105"/>
      <c r="BB51" s="105"/>
      <c r="BC51" s="105"/>
      <c r="BD51" s="105"/>
      <c r="BE51" s="105"/>
    </row>
    <row r="52" spans="1:57" ht="11.25" customHeight="1">
      <c r="A52" s="105"/>
      <c r="B52" s="107"/>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225"/>
      <c r="AE52" s="1226"/>
      <c r="AF52" s="1227"/>
      <c r="AG52" s="2317"/>
      <c r="AH52" s="2448"/>
      <c r="AI52" s="2318"/>
      <c r="AJ52" s="144"/>
      <c r="AK52" s="105"/>
      <c r="AL52" s="105"/>
      <c r="AM52" s="105"/>
      <c r="AN52" s="105"/>
      <c r="AO52" s="105"/>
      <c r="AP52" s="105"/>
      <c r="AQ52" s="105"/>
      <c r="AR52" s="105"/>
      <c r="AS52" s="105"/>
      <c r="AT52" s="105"/>
      <c r="AU52" s="105"/>
      <c r="AV52" s="105"/>
      <c r="AW52" s="105"/>
      <c r="AX52" s="105"/>
      <c r="AY52" s="105"/>
      <c r="AZ52" s="105"/>
      <c r="BA52" s="105"/>
      <c r="BB52" s="105"/>
      <c r="BC52" s="105"/>
      <c r="BD52" s="105"/>
      <c r="BE52" s="105"/>
    </row>
    <row r="53" spans="1:57" ht="15.75" customHeight="1">
      <c r="A53" s="105"/>
      <c r="B53" s="107"/>
      <c r="C53" s="111"/>
      <c r="D53" s="111"/>
      <c r="E53" s="111"/>
      <c r="F53" s="110"/>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44"/>
      <c r="AE53" s="1144"/>
      <c r="AF53" s="1144"/>
      <c r="AG53" s="1144"/>
      <c r="AH53" s="1144"/>
      <c r="AI53" s="1144"/>
      <c r="AJ53" s="144"/>
      <c r="AK53" s="105"/>
      <c r="AL53" s="105"/>
      <c r="AM53" s="105"/>
      <c r="AN53" s="105"/>
      <c r="AO53" s="105"/>
      <c r="AP53" s="105"/>
      <c r="AQ53" s="105"/>
      <c r="AR53" s="105"/>
      <c r="AS53" s="105"/>
      <c r="AT53" s="105"/>
      <c r="AU53" s="105"/>
      <c r="AV53" s="105"/>
      <c r="AW53" s="105"/>
      <c r="AX53" s="105"/>
      <c r="AY53" s="105"/>
      <c r="AZ53" s="105"/>
      <c r="BA53" s="105"/>
      <c r="BB53" s="105"/>
      <c r="BC53" s="105"/>
      <c r="BD53" s="105"/>
      <c r="BE53" s="105"/>
    </row>
    <row r="54" spans="1:57" ht="15.75" customHeight="1">
      <c r="A54" s="105"/>
      <c r="B54" s="107"/>
      <c r="C54" s="111"/>
      <c r="D54" s="111"/>
      <c r="E54" s="111"/>
      <c r="F54" s="110"/>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44"/>
      <c r="AE54" s="1144"/>
      <c r="AF54" s="1144"/>
      <c r="AG54" s="1144"/>
      <c r="AH54" s="1144"/>
      <c r="AI54" s="1144"/>
      <c r="AJ54" s="144"/>
      <c r="AK54" s="105"/>
      <c r="AL54" s="105"/>
      <c r="AM54" s="105"/>
      <c r="AN54" s="105"/>
      <c r="AO54" s="105"/>
      <c r="AP54" s="105"/>
      <c r="AQ54" s="105"/>
      <c r="AR54" s="105"/>
      <c r="AS54" s="105"/>
      <c r="AT54" s="105"/>
      <c r="AU54" s="105"/>
      <c r="AV54" s="105"/>
      <c r="AW54" s="105"/>
      <c r="AX54" s="105"/>
      <c r="AY54" s="105"/>
      <c r="AZ54" s="105"/>
      <c r="BA54" s="105"/>
      <c r="BB54" s="105"/>
      <c r="BC54" s="105"/>
      <c r="BD54" s="105"/>
      <c r="BE54" s="105"/>
    </row>
    <row r="55" spans="1:57" ht="15.75" customHeight="1">
      <c r="A55" s="105"/>
      <c r="B55" s="107"/>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44"/>
      <c r="AE55" s="1144"/>
      <c r="AF55" s="1144"/>
      <c r="AG55" s="1144"/>
      <c r="AH55" s="1144"/>
      <c r="AI55" s="1144"/>
      <c r="AJ55" s="144"/>
      <c r="AK55" s="105"/>
      <c r="AL55" s="105"/>
      <c r="AM55" s="105"/>
      <c r="AN55" s="105"/>
      <c r="AO55" s="105"/>
      <c r="AP55" s="105"/>
      <c r="AQ55" s="105"/>
      <c r="AR55" s="105"/>
      <c r="AS55" s="105"/>
      <c r="AT55" s="105"/>
      <c r="AU55" s="105"/>
      <c r="AV55" s="105"/>
      <c r="AW55" s="105"/>
      <c r="AX55" s="105"/>
      <c r="AY55" s="105"/>
      <c r="AZ55" s="105"/>
      <c r="BA55" s="105"/>
      <c r="BB55" s="105"/>
      <c r="BC55" s="105"/>
      <c r="BD55" s="105"/>
      <c r="BE55" s="105"/>
    </row>
    <row r="56" spans="1:57" ht="8.25" customHeight="1">
      <c r="A56" s="105"/>
      <c r="B56" s="108"/>
      <c r="C56" s="689"/>
      <c r="D56" s="689"/>
      <c r="E56" s="689"/>
      <c r="F56" s="689"/>
      <c r="G56" s="689"/>
      <c r="H56" s="689"/>
      <c r="I56" s="689"/>
      <c r="J56" s="689"/>
      <c r="K56" s="689"/>
      <c r="L56" s="689"/>
      <c r="M56" s="689"/>
      <c r="N56" s="689"/>
      <c r="O56" s="689"/>
      <c r="P56" s="689"/>
      <c r="Q56" s="689"/>
      <c r="R56" s="689"/>
      <c r="S56" s="689"/>
      <c r="T56" s="689"/>
      <c r="U56" s="689"/>
      <c r="V56" s="689"/>
      <c r="W56" s="689"/>
      <c r="X56" s="689"/>
      <c r="Y56" s="689"/>
      <c r="Z56" s="689"/>
      <c r="AA56" s="689"/>
      <c r="AB56" s="689"/>
      <c r="AC56" s="689"/>
      <c r="AD56" s="689"/>
      <c r="AE56" s="689"/>
      <c r="AF56" s="689"/>
      <c r="AG56" s="689"/>
      <c r="AH56" s="689"/>
      <c r="AI56" s="139"/>
      <c r="AJ56" s="147"/>
      <c r="AK56" s="105"/>
      <c r="AL56" s="105"/>
      <c r="AM56" s="105"/>
      <c r="AN56" s="105"/>
      <c r="AO56" s="105"/>
      <c r="AP56" s="105"/>
      <c r="AQ56" s="105"/>
      <c r="AR56" s="105"/>
      <c r="AS56" s="105"/>
      <c r="AT56" s="105"/>
      <c r="AU56" s="105"/>
      <c r="AV56" s="105"/>
      <c r="AW56" s="105"/>
      <c r="AX56" s="105"/>
      <c r="AY56" s="105"/>
      <c r="AZ56" s="105"/>
      <c r="BA56" s="105"/>
      <c r="BB56" s="105"/>
      <c r="BC56" s="105"/>
      <c r="BD56" s="105"/>
      <c r="BE56" s="105"/>
    </row>
    <row r="57" spans="1:57">
      <c r="A57" s="105"/>
      <c r="B57" s="105"/>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row>
    <row r="58" spans="1:57">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row>
    <row r="59" spans="1:57">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row>
    <row r="60" spans="1:57">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row>
  </sheetData>
  <sheetProtection sheet="1" objects="1" scenarios="1"/>
  <mergeCells count="114">
    <mergeCell ref="AD51:AF52"/>
    <mergeCell ref="AG51:AI52"/>
    <mergeCell ref="AD53:AF55"/>
    <mergeCell ref="AG53:AI55"/>
    <mergeCell ref="AM4:AP5"/>
    <mergeCell ref="C8:AI9"/>
    <mergeCell ref="AM9:AO10"/>
    <mergeCell ref="AP9:AP10"/>
    <mergeCell ref="C10:AI11"/>
    <mergeCell ref="AM11:AR12"/>
    <mergeCell ref="D16:F17"/>
    <mergeCell ref="G16:R17"/>
    <mergeCell ref="C30:AI31"/>
    <mergeCell ref="AA43:AB43"/>
    <mergeCell ref="AC43:AH43"/>
    <mergeCell ref="C46:AI46"/>
    <mergeCell ref="W48:AA48"/>
    <mergeCell ref="AB48:AH48"/>
    <mergeCell ref="X4:Z6"/>
    <mergeCell ref="AA4:AC6"/>
    <mergeCell ref="AD4:AF6"/>
    <mergeCell ref="AG4:AI6"/>
    <mergeCell ref="C44:AI45"/>
    <mergeCell ref="D39:I39"/>
    <mergeCell ref="J39:O39"/>
    <mergeCell ref="P39:V39"/>
    <mergeCell ref="W39:AB39"/>
    <mergeCell ref="AC39:AH39"/>
    <mergeCell ref="D40:I40"/>
    <mergeCell ref="J40:O40"/>
    <mergeCell ref="P40:V40"/>
    <mergeCell ref="W40:AB40"/>
    <mergeCell ref="AC40:AH40"/>
    <mergeCell ref="D37:I37"/>
    <mergeCell ref="J37:O37"/>
    <mergeCell ref="P37:V37"/>
    <mergeCell ref="W37:AB37"/>
    <mergeCell ref="AC37:AH37"/>
    <mergeCell ref="D38:I38"/>
    <mergeCell ref="J38:O38"/>
    <mergeCell ref="P38:V38"/>
    <mergeCell ref="W38:AB38"/>
    <mergeCell ref="AC38:AH38"/>
    <mergeCell ref="D35:I35"/>
    <mergeCell ref="J35:O35"/>
    <mergeCell ref="P35:V35"/>
    <mergeCell ref="W35:AB35"/>
    <mergeCell ref="AC35:AH35"/>
    <mergeCell ref="D36:I36"/>
    <mergeCell ref="J36:O36"/>
    <mergeCell ref="P36:V36"/>
    <mergeCell ref="W36:AB36"/>
    <mergeCell ref="AC36:AH36"/>
    <mergeCell ref="AA29:AB29"/>
    <mergeCell ref="AC29:AH29"/>
    <mergeCell ref="C32:AI32"/>
    <mergeCell ref="W33:AA33"/>
    <mergeCell ref="AB33:AH33"/>
    <mergeCell ref="D34:I34"/>
    <mergeCell ref="J34:O34"/>
    <mergeCell ref="P34:V34"/>
    <mergeCell ref="W34:AB34"/>
    <mergeCell ref="AC34:AH34"/>
    <mergeCell ref="D25:I25"/>
    <mergeCell ref="J25:O25"/>
    <mergeCell ref="P25:V25"/>
    <mergeCell ref="W25:AB25"/>
    <mergeCell ref="AC25:AH25"/>
    <mergeCell ref="D26:I26"/>
    <mergeCell ref="J26:O26"/>
    <mergeCell ref="P26:V26"/>
    <mergeCell ref="W26:AB26"/>
    <mergeCell ref="AC26:AH26"/>
    <mergeCell ref="D23:I23"/>
    <mergeCell ref="J23:O23"/>
    <mergeCell ref="P23:V23"/>
    <mergeCell ref="W23:AB23"/>
    <mergeCell ref="AC23:AH23"/>
    <mergeCell ref="D24:I24"/>
    <mergeCell ref="J24:O24"/>
    <mergeCell ref="P24:V24"/>
    <mergeCell ref="W24:AB24"/>
    <mergeCell ref="AC24:AH24"/>
    <mergeCell ref="D21:I21"/>
    <mergeCell ref="J21:O21"/>
    <mergeCell ref="P21:V21"/>
    <mergeCell ref="W21:AB21"/>
    <mergeCell ref="AC21:AH21"/>
    <mergeCell ref="D22:I22"/>
    <mergeCell ref="J22:O22"/>
    <mergeCell ref="P22:V22"/>
    <mergeCell ref="W22:AB22"/>
    <mergeCell ref="AC22:AH22"/>
    <mergeCell ref="S17:W17"/>
    <mergeCell ref="X17:AD17"/>
    <mergeCell ref="D19:I19"/>
    <mergeCell ref="J19:O19"/>
    <mergeCell ref="P19:V19"/>
    <mergeCell ref="W19:AB19"/>
    <mergeCell ref="AC19:AH19"/>
    <mergeCell ref="D20:I20"/>
    <mergeCell ref="J20:O20"/>
    <mergeCell ref="P20:V20"/>
    <mergeCell ref="W20:AB20"/>
    <mergeCell ref="AC20:AH20"/>
    <mergeCell ref="C3:F3"/>
    <mergeCell ref="X3:Z3"/>
    <mergeCell ref="AA3:AC3"/>
    <mergeCell ref="AD3:AF3"/>
    <mergeCell ref="AG3:AI3"/>
    <mergeCell ref="AA12:AB12"/>
    <mergeCell ref="C14:AI14"/>
    <mergeCell ref="S16:W16"/>
    <mergeCell ref="X16:AI16"/>
  </mergeCells>
  <phoneticPr fontId="3" type="Hiragana"/>
  <dataValidations count="1">
    <dataValidation type="list" allowBlank="1" showInputMessage="1" showErrorMessage="1" sqref="P29:Z29">
      <formula1>$AN$24:$AN$28</formula1>
    </dataValidation>
  </dataValidations>
  <hyperlinks>
    <hyperlink ref="AM4:AP5" location="データ!A1" display="データ入力画面へ"/>
  </hyperlinks>
  <pageMargins left="0.7" right="0.1094488188976378" top="0.75"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チェック 1">
              <controlPr defaultSize="0" autoPict="0">
                <anchor moveWithCells="1">
                  <from>
                    <xdr:col>41</xdr:col>
                    <xdr:colOff>76200</xdr:colOff>
                    <xdr:row>8</xdr:row>
                    <xdr:rowOff>95250</xdr:rowOff>
                  </from>
                  <to>
                    <xdr:col>42</xdr:col>
                    <xdr:colOff>0</xdr:colOff>
                    <xdr:row>9</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74"/>
  <sheetViews>
    <sheetView topLeftCell="A16" zoomScaleSheetLayoutView="100" workbookViewId="0">
      <selection activeCell="R28" sqref="R28"/>
    </sheetView>
  </sheetViews>
  <sheetFormatPr defaultRowHeight="18.75"/>
  <cols>
    <col min="1" max="1" width="1.625" customWidth="1"/>
    <col min="2" max="2" width="11.375" customWidth="1"/>
    <col min="3" max="3" width="11.625" style="1" customWidth="1"/>
    <col min="4" max="4" width="2.375" style="1" customWidth="1"/>
    <col min="5" max="5" width="4.25" style="1" customWidth="1"/>
    <col min="6" max="8" width="5.625" style="1" customWidth="1"/>
    <col min="9" max="9" width="3.625" style="1" customWidth="1"/>
    <col min="10" max="10" width="4.5" style="1" customWidth="1"/>
    <col min="11" max="13" width="5.625" style="1" customWidth="1"/>
    <col min="14" max="14" width="1.625" style="1" customWidth="1"/>
    <col min="15" max="15" width="1.625" customWidth="1"/>
    <col min="16" max="16" width="5.125" customWidth="1"/>
    <col min="17" max="17" width="18.625" customWidth="1"/>
    <col min="18" max="18" width="21.125" customWidth="1"/>
    <col min="19" max="19" width="18.625" customWidth="1"/>
    <col min="20" max="20" width="21.125" customWidth="1"/>
  </cols>
  <sheetData>
    <row r="1" spans="1:28" ht="9.75" customHeight="1">
      <c r="A1" s="2"/>
      <c r="B1" s="45"/>
      <c r="C1" s="45"/>
      <c r="D1" s="45"/>
      <c r="E1" s="45"/>
      <c r="F1" s="45"/>
      <c r="G1" s="45"/>
      <c r="H1" s="16"/>
      <c r="I1" s="16"/>
      <c r="J1" s="16"/>
      <c r="K1" s="16"/>
      <c r="L1" s="16"/>
      <c r="M1" s="16"/>
      <c r="N1" s="16"/>
      <c r="O1" s="2"/>
      <c r="P1" s="2"/>
      <c r="Q1" s="2"/>
      <c r="R1" s="2"/>
      <c r="S1" s="2"/>
      <c r="T1" s="2"/>
      <c r="U1" s="2"/>
    </row>
    <row r="2" spans="1:28" ht="18" customHeight="1">
      <c r="A2" s="1080" t="s">
        <v>293</v>
      </c>
      <c r="B2" s="1080"/>
      <c r="C2" s="1080"/>
      <c r="D2" s="1080"/>
      <c r="E2" s="1080"/>
      <c r="F2" s="1080"/>
      <c r="G2" s="1080"/>
      <c r="H2" s="37"/>
      <c r="I2" s="1090" t="s">
        <v>452</v>
      </c>
      <c r="J2" s="1091"/>
      <c r="K2" s="1091"/>
      <c r="L2" s="1092"/>
      <c r="M2" s="37"/>
      <c r="N2" s="37"/>
      <c r="O2" s="37"/>
      <c r="P2" s="37"/>
      <c r="Q2" s="37"/>
      <c r="R2" s="2"/>
      <c r="S2" s="1133"/>
      <c r="T2" s="2"/>
      <c r="U2" s="2"/>
      <c r="V2" s="2"/>
      <c r="W2" s="2"/>
      <c r="X2" s="2"/>
      <c r="Y2" s="2"/>
      <c r="Z2" s="2"/>
      <c r="AA2" s="2"/>
      <c r="AB2" s="2"/>
    </row>
    <row r="3" spans="1:28" ht="9.75" customHeight="1">
      <c r="A3" s="45"/>
      <c r="B3" s="45"/>
      <c r="C3" s="45"/>
      <c r="D3" s="45"/>
      <c r="E3" s="45"/>
      <c r="F3" s="45"/>
      <c r="G3" s="45"/>
      <c r="H3" s="37"/>
      <c r="I3" s="1093"/>
      <c r="J3" s="1094"/>
      <c r="K3" s="1094"/>
      <c r="L3" s="1095"/>
      <c r="M3" s="37"/>
      <c r="N3" s="37"/>
      <c r="O3" s="37"/>
      <c r="P3" s="37"/>
      <c r="Q3" s="37"/>
      <c r="R3" s="2"/>
      <c r="S3" s="1133"/>
      <c r="T3" s="2"/>
      <c r="U3" s="2"/>
      <c r="V3" s="2"/>
      <c r="W3" s="2"/>
      <c r="X3" s="2"/>
      <c r="Y3" s="2"/>
      <c r="Z3" s="2"/>
      <c r="AA3" s="2"/>
      <c r="AB3" s="2"/>
    </row>
    <row r="4" spans="1:28" ht="6.75" customHeight="1">
      <c r="A4" s="46"/>
      <c r="B4" s="46"/>
      <c r="C4" s="46"/>
      <c r="D4" s="46"/>
      <c r="E4" s="46"/>
      <c r="F4" s="46"/>
      <c r="G4" s="46"/>
      <c r="H4" s="37"/>
      <c r="I4" s="37"/>
      <c r="J4" s="37"/>
      <c r="K4" s="37"/>
      <c r="L4" s="37"/>
      <c r="M4" s="37"/>
      <c r="N4" s="37"/>
      <c r="O4" s="37"/>
      <c r="P4" s="37"/>
      <c r="Q4" s="37"/>
      <c r="R4" s="2"/>
      <c r="S4" s="2"/>
      <c r="T4" s="2"/>
      <c r="U4" s="2"/>
      <c r="V4" s="2"/>
      <c r="W4" s="2"/>
      <c r="X4" s="2"/>
    </row>
    <row r="5" spans="1:28" ht="26.25" customHeight="1">
      <c r="A5" s="7" t="s">
        <v>622</v>
      </c>
      <c r="B5" s="1081" t="s">
        <v>232</v>
      </c>
      <c r="C5" s="1082"/>
      <c r="D5" s="1083" t="s">
        <v>622</v>
      </c>
      <c r="E5" s="1084"/>
      <c r="F5" s="1084"/>
      <c r="G5" s="1085"/>
      <c r="H5" s="1086" t="s">
        <v>278</v>
      </c>
      <c r="I5" s="1087"/>
      <c r="J5" s="1088"/>
      <c r="K5" s="1088"/>
      <c r="L5" s="1088"/>
      <c r="M5" s="1088"/>
      <c r="N5" s="1088"/>
      <c r="O5" s="1089"/>
      <c r="P5" s="2"/>
      <c r="Q5" s="79" t="s">
        <v>184</v>
      </c>
      <c r="R5" s="85" t="s">
        <v>719</v>
      </c>
      <c r="S5" s="88" t="s">
        <v>396</v>
      </c>
      <c r="T5" s="97"/>
      <c r="U5" s="2"/>
      <c r="V5" s="2"/>
      <c r="W5" s="2"/>
      <c r="X5" s="2"/>
      <c r="Y5" s="2"/>
      <c r="Z5" s="2"/>
      <c r="AA5" s="2"/>
      <c r="AB5" s="2"/>
    </row>
    <row r="6" spans="1:28" ht="26.25" customHeight="1">
      <c r="A6" s="7" t="s">
        <v>758</v>
      </c>
      <c r="B6" s="1096" t="s">
        <v>3</v>
      </c>
      <c r="C6" s="1097"/>
      <c r="D6" s="1098"/>
      <c r="E6" s="1088"/>
      <c r="F6" s="1088"/>
      <c r="G6" s="1088"/>
      <c r="H6" s="1088"/>
      <c r="I6" s="1088"/>
      <c r="J6" s="1088"/>
      <c r="K6" s="1088"/>
      <c r="L6" s="1088"/>
      <c r="M6" s="1088"/>
      <c r="N6" s="1088"/>
      <c r="O6" s="1089"/>
      <c r="P6" s="2"/>
      <c r="Q6" s="80" t="s">
        <v>571</v>
      </c>
      <c r="R6" s="86" t="s">
        <v>104</v>
      </c>
      <c r="S6" s="89" t="s">
        <v>701</v>
      </c>
      <c r="T6" s="98" t="s">
        <v>966</v>
      </c>
      <c r="U6" s="2"/>
      <c r="V6" s="2"/>
      <c r="W6" s="2"/>
      <c r="X6" s="2"/>
      <c r="Y6" s="2"/>
      <c r="Z6" s="2"/>
      <c r="AA6" s="2"/>
      <c r="AB6" s="2"/>
    </row>
    <row r="7" spans="1:28" ht="26.25" customHeight="1">
      <c r="A7" s="7" t="s">
        <v>126</v>
      </c>
      <c r="B7" s="1099" t="s">
        <v>657</v>
      </c>
      <c r="C7" s="1100"/>
      <c r="D7" s="1101"/>
      <c r="E7" s="1102"/>
      <c r="F7" s="1102"/>
      <c r="G7" s="1102"/>
      <c r="H7" s="1102"/>
      <c r="I7" s="1102"/>
      <c r="J7" s="1102"/>
      <c r="K7" s="1102"/>
      <c r="L7" s="1102"/>
      <c r="M7" s="1102"/>
      <c r="N7" s="1102"/>
      <c r="O7" s="1103"/>
      <c r="P7" s="2"/>
      <c r="Q7" s="80" t="s">
        <v>699</v>
      </c>
      <c r="R7" s="86" t="s">
        <v>667</v>
      </c>
      <c r="S7" s="89" t="s">
        <v>916</v>
      </c>
      <c r="T7" s="99"/>
      <c r="U7" s="2"/>
      <c r="V7" s="2"/>
      <c r="W7" s="2"/>
      <c r="X7" s="2"/>
      <c r="Y7" s="2"/>
      <c r="Z7" s="2"/>
      <c r="AA7" s="2"/>
      <c r="AB7" s="2"/>
    </row>
    <row r="8" spans="1:28" ht="26.25" customHeight="1">
      <c r="A8" s="7" t="s">
        <v>715</v>
      </c>
      <c r="B8" s="1134" t="s">
        <v>638</v>
      </c>
      <c r="C8" s="47" t="s">
        <v>462</v>
      </c>
      <c r="D8" s="1104"/>
      <c r="E8" s="1105"/>
      <c r="F8" s="1105"/>
      <c r="G8" s="1105"/>
      <c r="H8" s="1105"/>
      <c r="I8" s="1105"/>
      <c r="J8" s="1105"/>
      <c r="K8" s="1105"/>
      <c r="L8" s="1105"/>
      <c r="M8" s="1105"/>
      <c r="N8" s="1105"/>
      <c r="O8" s="1106"/>
      <c r="P8" s="2"/>
      <c r="Q8" s="80" t="s">
        <v>689</v>
      </c>
      <c r="R8" s="86" t="s">
        <v>712</v>
      </c>
      <c r="S8" s="90" t="s">
        <v>702</v>
      </c>
      <c r="T8" s="99" t="s">
        <v>217</v>
      </c>
      <c r="U8" s="2"/>
      <c r="V8" s="2"/>
      <c r="W8" s="2"/>
      <c r="X8" s="2"/>
      <c r="Y8" s="2"/>
      <c r="Z8" s="2"/>
      <c r="AA8" s="2"/>
      <c r="AB8" s="2"/>
    </row>
    <row r="9" spans="1:28" ht="26.25" customHeight="1">
      <c r="A9" s="2"/>
      <c r="B9" s="1135"/>
      <c r="C9" s="48" t="s">
        <v>55</v>
      </c>
      <c r="D9" s="1107"/>
      <c r="E9" s="1108"/>
      <c r="F9" s="1108"/>
      <c r="G9" s="1108"/>
      <c r="H9" s="1108"/>
      <c r="I9" s="1108"/>
      <c r="J9" s="1108"/>
      <c r="K9" s="1108"/>
      <c r="L9" s="1108"/>
      <c r="M9" s="1108"/>
      <c r="N9" s="1108"/>
      <c r="O9" s="1109"/>
      <c r="P9" s="2"/>
      <c r="Q9" s="80" t="s">
        <v>696</v>
      </c>
      <c r="R9" s="86"/>
      <c r="S9" s="91" t="s">
        <v>16</v>
      </c>
      <c r="T9" s="99"/>
      <c r="U9" s="2"/>
      <c r="V9" s="2"/>
      <c r="W9" s="2"/>
      <c r="X9" s="2"/>
      <c r="Y9" s="2"/>
      <c r="Z9" s="2"/>
      <c r="AA9" s="2"/>
      <c r="AB9" s="2"/>
    </row>
    <row r="10" spans="1:28" ht="26.25" customHeight="1">
      <c r="A10" s="2"/>
      <c r="B10" s="1135"/>
      <c r="C10" s="48" t="s">
        <v>67</v>
      </c>
      <c r="D10" s="1107"/>
      <c r="E10" s="1108"/>
      <c r="F10" s="1108"/>
      <c r="G10" s="1108"/>
      <c r="H10" s="1108"/>
      <c r="I10" s="1108"/>
      <c r="J10" s="1108"/>
      <c r="K10" s="1108"/>
      <c r="L10" s="1108"/>
      <c r="M10" s="1108"/>
      <c r="N10" s="1108"/>
      <c r="O10" s="1109"/>
      <c r="P10" s="2"/>
      <c r="Q10" s="80" t="s">
        <v>700</v>
      </c>
      <c r="R10" s="86" t="s">
        <v>713</v>
      </c>
      <c r="S10" s="92" t="s">
        <v>785</v>
      </c>
      <c r="T10" s="100"/>
      <c r="U10" s="2"/>
      <c r="V10" s="2"/>
      <c r="W10" s="2"/>
      <c r="X10" s="2"/>
      <c r="Y10" s="2"/>
      <c r="Z10" s="2"/>
      <c r="AA10" s="2"/>
      <c r="AB10" s="2"/>
    </row>
    <row r="11" spans="1:28" ht="26.25" customHeight="1">
      <c r="A11" s="2"/>
      <c r="B11" s="1132"/>
      <c r="C11" s="49" t="s">
        <v>155</v>
      </c>
      <c r="D11" s="1110"/>
      <c r="E11" s="1111"/>
      <c r="F11" s="1111"/>
      <c r="G11" s="1111"/>
      <c r="H11" s="1111"/>
      <c r="I11" s="1111"/>
      <c r="J11" s="1111"/>
      <c r="K11" s="1111"/>
      <c r="L11" s="1111"/>
      <c r="M11" s="1111"/>
      <c r="N11" s="1111"/>
      <c r="O11" s="1112"/>
      <c r="P11" s="2"/>
      <c r="Q11" s="80" t="s">
        <v>438</v>
      </c>
      <c r="R11" s="86" t="s">
        <v>714</v>
      </c>
      <c r="S11" s="93" t="s">
        <v>965</v>
      </c>
      <c r="T11" s="101"/>
      <c r="U11" s="2"/>
      <c r="V11" s="2"/>
      <c r="W11" s="2"/>
      <c r="X11" s="2"/>
      <c r="Y11" s="2"/>
      <c r="Z11" s="2"/>
      <c r="AA11" s="2"/>
      <c r="AB11" s="2"/>
    </row>
    <row r="12" spans="1:28" ht="26.25" customHeight="1">
      <c r="A12" s="2"/>
      <c r="B12" s="1113" t="s">
        <v>388</v>
      </c>
      <c r="C12" s="1114"/>
      <c r="D12" s="52"/>
      <c r="E12" s="57" t="s">
        <v>85</v>
      </c>
      <c r="F12" s="1115"/>
      <c r="G12" s="1115"/>
      <c r="H12" s="1115"/>
      <c r="I12" s="61"/>
      <c r="J12" s="66"/>
      <c r="K12" s="69"/>
      <c r="L12" s="69"/>
      <c r="M12" s="69"/>
      <c r="N12" s="69"/>
      <c r="O12" s="74"/>
      <c r="P12" s="2"/>
      <c r="Q12" s="80" t="s">
        <v>38</v>
      </c>
      <c r="R12" s="86" t="s">
        <v>716</v>
      </c>
      <c r="S12" s="94" t="s">
        <v>242</v>
      </c>
      <c r="T12" s="101" t="s">
        <v>718</v>
      </c>
      <c r="U12" s="2"/>
      <c r="V12" s="2"/>
      <c r="W12" s="2"/>
      <c r="X12" s="2"/>
      <c r="Y12" s="2"/>
      <c r="Z12" s="2"/>
      <c r="AA12" s="2"/>
      <c r="AB12" s="2"/>
    </row>
    <row r="13" spans="1:28" ht="26.25" customHeight="1">
      <c r="A13" s="2"/>
      <c r="B13" s="1134" t="s">
        <v>659</v>
      </c>
      <c r="C13" s="47" t="s">
        <v>527</v>
      </c>
      <c r="D13" s="53"/>
      <c r="E13" s="58" t="s">
        <v>85</v>
      </c>
      <c r="F13" s="1116"/>
      <c r="G13" s="1116"/>
      <c r="H13" s="1116"/>
      <c r="I13" s="62"/>
      <c r="J13" s="64"/>
      <c r="K13" s="70"/>
      <c r="L13" s="70"/>
      <c r="M13" s="70"/>
      <c r="N13" s="70"/>
      <c r="O13" s="75"/>
      <c r="P13" s="2"/>
      <c r="Q13" s="80" t="s">
        <v>742</v>
      </c>
      <c r="R13" s="86"/>
      <c r="S13" s="95"/>
      <c r="T13" s="102"/>
      <c r="U13" s="2"/>
      <c r="V13" s="2"/>
      <c r="W13" s="2"/>
      <c r="X13" s="2"/>
      <c r="Y13" s="2"/>
      <c r="Z13" s="2"/>
      <c r="AA13" s="2"/>
      <c r="AB13" s="2"/>
    </row>
    <row r="14" spans="1:28" ht="26.25" customHeight="1">
      <c r="A14" s="2"/>
      <c r="B14" s="1135"/>
      <c r="C14" s="48" t="s">
        <v>658</v>
      </c>
      <c r="D14" s="1117"/>
      <c r="E14" s="1118"/>
      <c r="F14" s="1118"/>
      <c r="G14" s="1118"/>
      <c r="H14" s="1118"/>
      <c r="I14" s="1118"/>
      <c r="J14" s="1118"/>
      <c r="K14" s="1118"/>
      <c r="L14" s="1118"/>
      <c r="M14" s="1118"/>
      <c r="N14" s="1118"/>
      <c r="O14" s="1119"/>
      <c r="P14" s="2"/>
      <c r="Q14" s="80" t="s">
        <v>598</v>
      </c>
      <c r="R14" s="86" t="s">
        <v>720</v>
      </c>
      <c r="S14" s="95" t="s">
        <v>928</v>
      </c>
      <c r="T14" s="102"/>
      <c r="U14" s="2"/>
      <c r="V14" s="2"/>
      <c r="W14" s="2"/>
      <c r="X14" s="2"/>
      <c r="Y14" s="2"/>
      <c r="Z14" s="2"/>
      <c r="AA14" s="2"/>
      <c r="AB14" s="2"/>
    </row>
    <row r="15" spans="1:28" ht="26.25" customHeight="1">
      <c r="A15" s="2"/>
      <c r="B15" s="1132"/>
      <c r="C15" s="49" t="s">
        <v>59</v>
      </c>
      <c r="D15" s="54"/>
      <c r="E15" s="59" t="s">
        <v>85</v>
      </c>
      <c r="F15" s="1120"/>
      <c r="G15" s="1120"/>
      <c r="H15" s="1120"/>
      <c r="I15" s="63" t="s">
        <v>199</v>
      </c>
      <c r="J15" s="67" t="s">
        <v>85</v>
      </c>
      <c r="K15" s="1120"/>
      <c r="L15" s="1120"/>
      <c r="M15" s="1120"/>
      <c r="N15" s="73"/>
      <c r="O15" s="76"/>
      <c r="P15" s="2"/>
      <c r="Q15" s="80" t="s">
        <v>168</v>
      </c>
      <c r="R15" s="86"/>
      <c r="S15" s="95" t="s">
        <v>695</v>
      </c>
      <c r="T15" s="102" t="s">
        <v>236</v>
      </c>
      <c r="U15" s="2"/>
      <c r="V15" s="2"/>
      <c r="W15" s="2"/>
      <c r="X15" s="2"/>
      <c r="Y15" s="2"/>
      <c r="Z15" s="2"/>
      <c r="AA15" s="2"/>
      <c r="AB15" s="2"/>
    </row>
    <row r="16" spans="1:28" ht="26.25" customHeight="1">
      <c r="A16" s="2"/>
      <c r="B16" s="1136" t="s">
        <v>409</v>
      </c>
      <c r="C16" s="50" t="s">
        <v>527</v>
      </c>
      <c r="D16" s="53"/>
      <c r="E16" s="58" t="s">
        <v>85</v>
      </c>
      <c r="F16" s="1116"/>
      <c r="G16" s="1116"/>
      <c r="H16" s="1116"/>
      <c r="I16" s="62"/>
      <c r="J16" s="64"/>
      <c r="K16" s="70"/>
      <c r="L16" s="70"/>
      <c r="M16" s="70"/>
      <c r="N16" s="70"/>
      <c r="O16" s="75"/>
      <c r="P16" s="2"/>
      <c r="Q16" s="80" t="s">
        <v>261</v>
      </c>
      <c r="R16" s="86"/>
      <c r="S16" s="95" t="s">
        <v>703</v>
      </c>
      <c r="T16" s="102" t="s">
        <v>407</v>
      </c>
      <c r="U16" s="2"/>
      <c r="V16" s="2"/>
      <c r="W16" s="2"/>
      <c r="X16" s="2"/>
      <c r="Y16" s="2"/>
      <c r="Z16" s="2"/>
      <c r="AA16" s="2"/>
      <c r="AB16" s="2"/>
    </row>
    <row r="17" spans="1:28" ht="26.25" customHeight="1">
      <c r="A17" s="2"/>
      <c r="B17" s="1137"/>
      <c r="C17" s="48" t="s">
        <v>658</v>
      </c>
      <c r="D17" s="1117"/>
      <c r="E17" s="1118"/>
      <c r="F17" s="1118"/>
      <c r="G17" s="1118"/>
      <c r="H17" s="1118"/>
      <c r="I17" s="1118"/>
      <c r="J17" s="1118"/>
      <c r="K17" s="1118"/>
      <c r="L17" s="1118"/>
      <c r="M17" s="1118"/>
      <c r="N17" s="1118"/>
      <c r="O17" s="1119"/>
      <c r="P17" s="2"/>
      <c r="Q17" s="80" t="s">
        <v>729</v>
      </c>
      <c r="R17" s="86"/>
      <c r="S17" s="95" t="s">
        <v>704</v>
      </c>
      <c r="T17" s="102"/>
      <c r="U17" s="2"/>
      <c r="V17" s="2"/>
      <c r="W17" s="2"/>
      <c r="X17" s="2"/>
      <c r="Y17" s="2"/>
      <c r="Z17" s="2"/>
      <c r="AA17" s="2"/>
      <c r="AB17" s="2"/>
    </row>
    <row r="18" spans="1:28" ht="26.25" customHeight="1">
      <c r="A18" s="2"/>
      <c r="B18" s="1138"/>
      <c r="C18" s="51" t="s">
        <v>59</v>
      </c>
      <c r="D18" s="55"/>
      <c r="E18" s="59" t="s">
        <v>85</v>
      </c>
      <c r="F18" s="1056" t="str">
        <f>IF(F16="","",$F$15)</f>
        <v/>
      </c>
      <c r="G18" s="1056"/>
      <c r="H18" s="1056"/>
      <c r="I18" s="63" t="s">
        <v>199</v>
      </c>
      <c r="J18" s="59" t="s">
        <v>85</v>
      </c>
      <c r="K18" s="1120"/>
      <c r="L18" s="1120"/>
      <c r="M18" s="1120"/>
      <c r="N18" s="73"/>
      <c r="O18" s="76"/>
      <c r="P18" s="2"/>
      <c r="Q18" s="80" t="s">
        <v>119</v>
      </c>
      <c r="R18" s="86"/>
      <c r="S18" s="95" t="s">
        <v>706</v>
      </c>
      <c r="T18" s="102"/>
      <c r="U18" s="2"/>
      <c r="V18" s="2"/>
      <c r="W18" s="2"/>
      <c r="X18" s="2"/>
      <c r="Y18" s="2"/>
      <c r="Z18" s="2"/>
      <c r="AA18" s="2"/>
      <c r="AB18" s="2"/>
    </row>
    <row r="19" spans="1:28" ht="26.25" customHeight="1">
      <c r="A19" s="2"/>
      <c r="B19" s="1131" t="s">
        <v>660</v>
      </c>
      <c r="C19" s="47" t="s">
        <v>527</v>
      </c>
      <c r="D19" s="53"/>
      <c r="E19" s="58" t="s">
        <v>85</v>
      </c>
      <c r="F19" s="1116"/>
      <c r="G19" s="1116"/>
      <c r="H19" s="1116"/>
      <c r="I19" s="64"/>
      <c r="J19" s="64"/>
      <c r="K19" s="70"/>
      <c r="L19" s="70"/>
      <c r="M19" s="70"/>
      <c r="N19" s="70"/>
      <c r="O19" s="75"/>
      <c r="P19" s="2"/>
      <c r="Q19" s="80" t="s">
        <v>980</v>
      </c>
      <c r="R19" s="86"/>
      <c r="S19" s="95" t="s">
        <v>697</v>
      </c>
      <c r="T19" s="102" t="s">
        <v>203</v>
      </c>
      <c r="U19" s="2"/>
      <c r="V19" s="2"/>
      <c r="W19" s="2"/>
      <c r="X19" s="2"/>
      <c r="Y19" s="2"/>
      <c r="Z19" s="2"/>
      <c r="AA19" s="2"/>
      <c r="AB19" s="2"/>
    </row>
    <row r="20" spans="1:28" ht="26.25" customHeight="1">
      <c r="A20" s="2"/>
      <c r="B20" s="1137"/>
      <c r="C20" s="48" t="s">
        <v>658</v>
      </c>
      <c r="D20" s="1117"/>
      <c r="E20" s="1118"/>
      <c r="F20" s="1118"/>
      <c r="G20" s="1118"/>
      <c r="H20" s="1118"/>
      <c r="I20" s="1118"/>
      <c r="J20" s="1118"/>
      <c r="K20" s="1118"/>
      <c r="L20" s="1118"/>
      <c r="M20" s="1118"/>
      <c r="N20" s="1118"/>
      <c r="O20" s="1119"/>
      <c r="P20" s="2"/>
      <c r="Q20" s="80" t="s">
        <v>993</v>
      </c>
      <c r="R20" s="86"/>
      <c r="S20" s="95" t="s">
        <v>15</v>
      </c>
      <c r="T20" s="102"/>
      <c r="U20" s="2"/>
      <c r="V20" s="2"/>
      <c r="W20" s="2"/>
      <c r="X20" s="2"/>
      <c r="Y20" s="2"/>
      <c r="Z20" s="2"/>
      <c r="AA20" s="2"/>
      <c r="AB20" s="2"/>
    </row>
    <row r="21" spans="1:28" ht="26.25" customHeight="1">
      <c r="A21" s="2"/>
      <c r="B21" s="1139"/>
      <c r="C21" s="49" t="s">
        <v>59</v>
      </c>
      <c r="D21" s="54"/>
      <c r="E21" s="59" t="s">
        <v>85</v>
      </c>
      <c r="F21" s="1056" t="str">
        <f>IF(F19="","",$F$15)</f>
        <v/>
      </c>
      <c r="G21" s="1056"/>
      <c r="H21" s="1056"/>
      <c r="I21" s="63" t="s">
        <v>199</v>
      </c>
      <c r="J21" s="59" t="s">
        <v>85</v>
      </c>
      <c r="K21" s="1120"/>
      <c r="L21" s="1120"/>
      <c r="M21" s="1120"/>
      <c r="N21" s="73"/>
      <c r="O21" s="76"/>
      <c r="P21" s="2"/>
      <c r="Q21" s="80" t="s">
        <v>596</v>
      </c>
      <c r="R21" s="86"/>
      <c r="S21" s="95" t="s">
        <v>698</v>
      </c>
      <c r="T21" s="102" t="s">
        <v>203</v>
      </c>
      <c r="U21" s="2"/>
      <c r="V21" s="2"/>
      <c r="W21" s="2"/>
      <c r="X21" s="2"/>
      <c r="Y21" s="2"/>
      <c r="Z21" s="2"/>
      <c r="AA21" s="2"/>
      <c r="AB21" s="2"/>
    </row>
    <row r="22" spans="1:28" ht="26.25" customHeight="1">
      <c r="A22" s="2"/>
      <c r="B22" s="1136" t="s">
        <v>493</v>
      </c>
      <c r="C22" s="50" t="s">
        <v>193</v>
      </c>
      <c r="D22" s="1121"/>
      <c r="E22" s="1122"/>
      <c r="F22" s="1122"/>
      <c r="G22" s="1122"/>
      <c r="H22" s="1122"/>
      <c r="I22" s="1122"/>
      <c r="J22" s="1122"/>
      <c r="K22" s="1122"/>
      <c r="L22" s="1122"/>
      <c r="M22" s="1122"/>
      <c r="N22" s="1122"/>
      <c r="O22" s="1123"/>
      <c r="P22" s="2"/>
      <c r="Q22" s="80" t="s">
        <v>755</v>
      </c>
      <c r="R22" s="86"/>
      <c r="S22" s="95" t="s">
        <v>707</v>
      </c>
      <c r="T22" s="102"/>
      <c r="U22" s="2"/>
      <c r="V22" s="2"/>
      <c r="W22" s="2"/>
      <c r="X22" s="2"/>
      <c r="Y22" s="2"/>
      <c r="Z22" s="2"/>
      <c r="AA22" s="2"/>
      <c r="AB22" s="2"/>
    </row>
    <row r="23" spans="1:28" ht="26.25" customHeight="1">
      <c r="A23" s="2"/>
      <c r="B23" s="1138"/>
      <c r="C23" s="51" t="s">
        <v>307</v>
      </c>
      <c r="D23" s="1124"/>
      <c r="E23" s="1125"/>
      <c r="F23" s="1125"/>
      <c r="G23" s="1125"/>
      <c r="H23" s="1125"/>
      <c r="I23" s="1125"/>
      <c r="J23" s="1125"/>
      <c r="K23" s="1125"/>
      <c r="L23" s="1125"/>
      <c r="M23" s="1125"/>
      <c r="N23" s="1125"/>
      <c r="O23" s="1126"/>
      <c r="P23" s="2"/>
      <c r="Q23" s="80" t="s">
        <v>68</v>
      </c>
      <c r="R23" s="86" t="s">
        <v>348</v>
      </c>
      <c r="S23" s="95" t="s">
        <v>479</v>
      </c>
      <c r="T23" s="102"/>
      <c r="U23" s="2"/>
      <c r="V23" s="2"/>
      <c r="W23" s="2"/>
      <c r="X23" s="2"/>
      <c r="Y23" s="2"/>
      <c r="Z23" s="2"/>
      <c r="AA23" s="2"/>
      <c r="AB23" s="2"/>
    </row>
    <row r="24" spans="1:28" ht="26.25" customHeight="1">
      <c r="A24" s="2"/>
      <c r="B24" s="1131" t="s">
        <v>665</v>
      </c>
      <c r="C24" s="47" t="s">
        <v>193</v>
      </c>
      <c r="D24" s="1104"/>
      <c r="E24" s="1105"/>
      <c r="F24" s="1105"/>
      <c r="G24" s="1105"/>
      <c r="H24" s="1105"/>
      <c r="I24" s="1105"/>
      <c r="J24" s="1105"/>
      <c r="K24" s="1105"/>
      <c r="L24" s="1105"/>
      <c r="M24" s="1105"/>
      <c r="N24" s="1105"/>
      <c r="O24" s="1106"/>
      <c r="P24" s="2"/>
      <c r="Q24" s="81" t="s">
        <v>690</v>
      </c>
      <c r="R24" s="87" t="s">
        <v>917</v>
      </c>
      <c r="S24" s="96" t="s">
        <v>7</v>
      </c>
      <c r="T24" s="103"/>
      <c r="U24" s="2"/>
      <c r="V24" s="2"/>
      <c r="W24" s="2"/>
      <c r="X24" s="2"/>
      <c r="Y24" s="2"/>
      <c r="Z24" s="2"/>
      <c r="AA24" s="2"/>
      <c r="AB24" s="2"/>
    </row>
    <row r="25" spans="1:28" ht="26.25" customHeight="1" thickBot="1">
      <c r="A25" s="2"/>
      <c r="B25" s="1139"/>
      <c r="C25" s="49" t="s">
        <v>307</v>
      </c>
      <c r="D25" s="1110"/>
      <c r="E25" s="1111"/>
      <c r="F25" s="1111"/>
      <c r="G25" s="1111"/>
      <c r="H25" s="1111"/>
      <c r="I25" s="1111"/>
      <c r="J25" s="1111"/>
      <c r="K25" s="1111"/>
      <c r="L25" s="1111"/>
      <c r="M25" s="1111"/>
      <c r="N25" s="1111"/>
      <c r="O25" s="1112"/>
      <c r="P25" s="2"/>
      <c r="Q25" s="82" t="s">
        <v>62</v>
      </c>
      <c r="R25" s="993"/>
      <c r="S25" s="991" t="s">
        <v>1114</v>
      </c>
      <c r="T25" s="992" t="s">
        <v>1145</v>
      </c>
      <c r="U25" s="2"/>
      <c r="V25" s="2"/>
      <c r="W25" s="2"/>
      <c r="X25" s="2"/>
      <c r="Y25" s="2"/>
      <c r="Z25" s="2"/>
      <c r="AA25" s="2"/>
      <c r="AB25" s="2"/>
    </row>
    <row r="26" spans="1:28" ht="26.25" customHeight="1">
      <c r="A26" s="2"/>
      <c r="B26" s="1129" t="s">
        <v>337</v>
      </c>
      <c r="C26" s="50" t="s">
        <v>193</v>
      </c>
      <c r="D26" s="1121"/>
      <c r="E26" s="1122"/>
      <c r="F26" s="1122"/>
      <c r="G26" s="1122"/>
      <c r="H26" s="1122"/>
      <c r="I26" s="1122"/>
      <c r="J26" s="1122"/>
      <c r="K26" s="1122"/>
      <c r="L26" s="1122"/>
      <c r="M26" s="1122"/>
      <c r="N26" s="1122"/>
      <c r="O26" s="1123"/>
      <c r="P26" s="2"/>
      <c r="Q26" s="1140" t="s">
        <v>1146</v>
      </c>
      <c r="R26" s="1140"/>
      <c r="S26" s="1140"/>
      <c r="T26" s="1140"/>
      <c r="U26" s="2"/>
      <c r="V26" s="2"/>
      <c r="W26" s="2"/>
      <c r="X26" s="2"/>
      <c r="Y26" s="2"/>
      <c r="Z26" s="2"/>
      <c r="AA26" s="2"/>
      <c r="AB26" s="2"/>
    </row>
    <row r="27" spans="1:28" ht="26.25" customHeight="1" thickBot="1">
      <c r="A27" s="2"/>
      <c r="B27" s="1130"/>
      <c r="C27" s="51" t="s">
        <v>307</v>
      </c>
      <c r="D27" s="1124"/>
      <c r="E27" s="1125"/>
      <c r="F27" s="1125"/>
      <c r="G27" s="1125"/>
      <c r="H27" s="1125"/>
      <c r="I27" s="1125"/>
      <c r="J27" s="1125"/>
      <c r="K27" s="1125"/>
      <c r="L27" s="1125"/>
      <c r="M27" s="1125"/>
      <c r="N27" s="1125"/>
      <c r="O27" s="1126"/>
      <c r="P27" s="2"/>
      <c r="Q27" s="1141"/>
      <c r="R27" s="1141"/>
      <c r="S27" s="1141"/>
      <c r="T27" s="1141"/>
      <c r="U27" s="2"/>
      <c r="V27" s="2"/>
      <c r="W27" s="2"/>
      <c r="X27" s="2"/>
      <c r="Y27" s="2"/>
      <c r="Z27" s="2"/>
      <c r="AA27" s="2"/>
      <c r="AB27" s="2"/>
    </row>
    <row r="28" spans="1:28" ht="26.25" customHeight="1">
      <c r="A28" s="2"/>
      <c r="B28" s="1096" t="s">
        <v>666</v>
      </c>
      <c r="C28" s="1097"/>
      <c r="D28" s="1098"/>
      <c r="E28" s="1088"/>
      <c r="F28" s="1088"/>
      <c r="G28" s="1088"/>
      <c r="H28" s="1088"/>
      <c r="I28" s="1088"/>
      <c r="J28" s="1088"/>
      <c r="K28" s="1088"/>
      <c r="L28" s="1088"/>
      <c r="M28" s="1088"/>
      <c r="N28" s="1088"/>
      <c r="O28" s="1089"/>
      <c r="P28" s="2"/>
      <c r="Q28" s="83"/>
      <c r="R28" s="2"/>
      <c r="S28" s="83"/>
      <c r="T28" s="2"/>
      <c r="U28" s="2"/>
      <c r="V28" s="2"/>
      <c r="W28" s="2"/>
      <c r="X28" s="2"/>
      <c r="Y28" s="2"/>
      <c r="Z28" s="2"/>
      <c r="AA28" s="2"/>
      <c r="AB28" s="2"/>
    </row>
    <row r="29" spans="1:28" ht="26.25" customHeight="1">
      <c r="A29" s="2"/>
      <c r="B29" s="1129" t="s">
        <v>623</v>
      </c>
      <c r="C29" s="50" t="s">
        <v>305</v>
      </c>
      <c r="D29" s="1127"/>
      <c r="E29" s="1128"/>
      <c r="F29" s="1128"/>
      <c r="G29" s="1128"/>
      <c r="H29" s="1128"/>
      <c r="I29" s="1128"/>
      <c r="J29" s="1128"/>
      <c r="K29" s="1065" t="str">
        <f>IF(D14*0.4&lt;D29,"過大な請求です‼","")</f>
        <v/>
      </c>
      <c r="L29" s="1066"/>
      <c r="M29" s="1066"/>
      <c r="N29" s="1066"/>
      <c r="O29" s="1067"/>
      <c r="P29" s="2"/>
      <c r="Q29" s="83"/>
      <c r="R29" s="2"/>
      <c r="S29" s="83"/>
      <c r="T29" s="2"/>
      <c r="U29" s="2"/>
      <c r="V29" s="2"/>
      <c r="W29" s="2"/>
      <c r="X29" s="2"/>
      <c r="Y29" s="2"/>
      <c r="Z29" s="2"/>
      <c r="AA29" s="2"/>
      <c r="AB29" s="2"/>
    </row>
    <row r="30" spans="1:28" ht="26.25" customHeight="1">
      <c r="A30" s="2"/>
      <c r="B30" s="1130"/>
      <c r="C30" s="51" t="s">
        <v>661</v>
      </c>
      <c r="D30" s="56"/>
      <c r="E30" s="60" t="s">
        <v>85</v>
      </c>
      <c r="F30" s="1120"/>
      <c r="G30" s="1120"/>
      <c r="H30" s="1120"/>
      <c r="I30" s="65"/>
      <c r="J30" s="68"/>
      <c r="K30" s="71"/>
      <c r="L30" s="72"/>
      <c r="M30" s="72"/>
      <c r="N30" s="72"/>
      <c r="O30" s="77"/>
      <c r="P30" s="2"/>
      <c r="Q30" s="83"/>
      <c r="R30" s="2"/>
      <c r="S30" s="83"/>
      <c r="T30" s="2"/>
      <c r="U30" s="2"/>
      <c r="V30" s="2"/>
      <c r="W30" s="2"/>
      <c r="X30" s="2"/>
      <c r="Y30" s="2"/>
      <c r="Z30" s="2"/>
      <c r="AA30" s="2"/>
      <c r="AB30" s="2"/>
    </row>
    <row r="31" spans="1:28" ht="26.25" customHeight="1">
      <c r="A31" s="2"/>
      <c r="B31" s="1131" t="s">
        <v>918</v>
      </c>
      <c r="C31" s="47" t="s">
        <v>305</v>
      </c>
      <c r="D31" s="1127"/>
      <c r="E31" s="1128"/>
      <c r="F31" s="1128"/>
      <c r="G31" s="1128"/>
      <c r="H31" s="1128"/>
      <c r="I31" s="1128"/>
      <c r="J31" s="1128"/>
      <c r="K31" s="1065" t="str">
        <f>IF(D14*0.2&lt;D31,"過大な請求です‼","")</f>
        <v/>
      </c>
      <c r="L31" s="1066"/>
      <c r="M31" s="1066"/>
      <c r="N31" s="1066"/>
      <c r="O31" s="1067"/>
      <c r="P31" s="2"/>
      <c r="Q31" s="83"/>
      <c r="R31" s="2"/>
      <c r="S31" s="83"/>
      <c r="T31" s="2"/>
      <c r="U31" s="2"/>
      <c r="V31" s="2"/>
      <c r="W31" s="2"/>
      <c r="X31" s="2"/>
      <c r="Y31" s="2"/>
      <c r="Z31" s="2"/>
      <c r="AA31" s="2"/>
      <c r="AB31" s="2"/>
    </row>
    <row r="32" spans="1:28" ht="26.25" customHeight="1">
      <c r="A32" s="2"/>
      <c r="B32" s="1132"/>
      <c r="C32" s="49" t="s">
        <v>661</v>
      </c>
      <c r="D32" s="56"/>
      <c r="E32" s="60" t="s">
        <v>85</v>
      </c>
      <c r="F32" s="1120"/>
      <c r="G32" s="1120"/>
      <c r="H32" s="1120"/>
      <c r="I32" s="65"/>
      <c r="J32" s="68"/>
      <c r="K32" s="71"/>
      <c r="L32" s="71"/>
      <c r="M32" s="71"/>
      <c r="N32" s="71"/>
      <c r="O32" s="78"/>
      <c r="P32" s="2"/>
      <c r="Q32" s="83"/>
      <c r="R32" s="2"/>
      <c r="S32" s="83"/>
      <c r="T32" s="2"/>
      <c r="U32" s="2"/>
      <c r="V32" s="2"/>
      <c r="W32" s="2"/>
      <c r="X32" s="2"/>
      <c r="Y32" s="2"/>
      <c r="Z32" s="2"/>
      <c r="AA32" s="2"/>
      <c r="AB32" s="2"/>
    </row>
    <row r="33" spans="1:28" ht="26.25" customHeight="1">
      <c r="A33" s="2"/>
      <c r="B33" s="1099" t="s">
        <v>663</v>
      </c>
      <c r="C33" s="1100"/>
      <c r="D33" s="56"/>
      <c r="E33" s="60" t="s">
        <v>85</v>
      </c>
      <c r="F33" s="1120"/>
      <c r="G33" s="1120"/>
      <c r="H33" s="1120"/>
      <c r="I33" s="61"/>
      <c r="J33" s="66"/>
      <c r="K33" s="69"/>
      <c r="L33" s="69"/>
      <c r="M33" s="69"/>
      <c r="N33" s="69"/>
      <c r="O33" s="74"/>
      <c r="P33" s="2"/>
      <c r="Q33" s="83"/>
      <c r="R33" s="2"/>
      <c r="S33" s="2"/>
      <c r="T33" s="2"/>
      <c r="U33" s="2"/>
      <c r="V33" s="2"/>
      <c r="W33" s="2"/>
      <c r="X33" s="2"/>
      <c r="Y33" s="2"/>
      <c r="Z33" s="2"/>
      <c r="AA33" s="2"/>
      <c r="AB33" s="2"/>
    </row>
    <row r="34" spans="1:28" ht="26.25" customHeight="1">
      <c r="A34" s="2"/>
      <c r="B34" s="1096" t="s">
        <v>664</v>
      </c>
      <c r="C34" s="1097"/>
      <c r="D34" s="56"/>
      <c r="E34" s="60" t="s">
        <v>85</v>
      </c>
      <c r="F34" s="1120"/>
      <c r="G34" s="1120"/>
      <c r="H34" s="1120"/>
      <c r="I34" s="61"/>
      <c r="J34" s="66"/>
      <c r="K34" s="69"/>
      <c r="L34" s="69"/>
      <c r="M34" s="69"/>
      <c r="N34" s="69"/>
      <c r="O34" s="74"/>
      <c r="P34" s="2"/>
      <c r="Q34" s="2"/>
      <c r="R34" s="2"/>
      <c r="S34" s="2"/>
      <c r="T34" s="2"/>
      <c r="U34" s="2"/>
      <c r="V34" s="2"/>
      <c r="W34" s="2"/>
      <c r="X34" s="2"/>
      <c r="Y34" s="2"/>
      <c r="Z34" s="2"/>
      <c r="AA34" s="2"/>
      <c r="AB34" s="2"/>
    </row>
    <row r="35" spans="1:28">
      <c r="A35" s="2"/>
      <c r="B35" s="2"/>
      <c r="C35" s="16"/>
      <c r="D35" s="16"/>
      <c r="E35" s="16"/>
      <c r="F35" s="16"/>
      <c r="G35" s="16"/>
      <c r="H35" s="16"/>
      <c r="I35" s="16"/>
      <c r="J35" s="16"/>
      <c r="K35" s="16"/>
      <c r="L35" s="16"/>
      <c r="M35" s="16"/>
      <c r="N35" s="16"/>
      <c r="O35" s="2"/>
      <c r="P35" s="2"/>
      <c r="Q35" s="2"/>
      <c r="R35" s="2"/>
      <c r="S35" s="2"/>
      <c r="T35" s="2"/>
      <c r="U35" s="2"/>
      <c r="V35" s="2"/>
      <c r="W35" s="2"/>
      <c r="X35" s="2"/>
      <c r="Y35" s="2"/>
      <c r="Z35" s="2"/>
      <c r="AA35" s="2"/>
      <c r="AB35" s="2"/>
    </row>
    <row r="36" spans="1:28">
      <c r="A36" s="2"/>
      <c r="B36" s="2"/>
      <c r="C36" s="16"/>
      <c r="D36" s="16"/>
      <c r="E36" s="16"/>
      <c r="F36" s="16"/>
      <c r="G36" s="16"/>
      <c r="H36" s="16"/>
      <c r="I36" s="16"/>
      <c r="J36" s="16"/>
      <c r="K36" s="16"/>
      <c r="L36" s="16"/>
      <c r="M36" s="16"/>
      <c r="N36" s="16"/>
      <c r="O36" s="2"/>
      <c r="P36" s="2"/>
      <c r="Q36" s="2"/>
      <c r="R36" s="2"/>
      <c r="S36" s="2"/>
      <c r="T36" s="2"/>
      <c r="U36" s="2"/>
      <c r="V36" s="2"/>
      <c r="W36" s="2"/>
      <c r="X36" s="2"/>
      <c r="Y36" s="2"/>
      <c r="Z36" s="2"/>
      <c r="AA36" s="2"/>
      <c r="AB36" s="2"/>
    </row>
    <row r="37" spans="1:28">
      <c r="A37" s="2"/>
      <c r="B37" s="2"/>
      <c r="C37" s="16"/>
      <c r="D37" s="16"/>
      <c r="E37" s="16"/>
      <c r="F37" s="16"/>
      <c r="G37" s="16"/>
      <c r="H37" s="16"/>
      <c r="I37" s="16"/>
      <c r="J37" s="16"/>
      <c r="K37" s="16"/>
      <c r="L37" s="16"/>
      <c r="M37" s="16"/>
      <c r="N37" s="16"/>
      <c r="O37" s="2"/>
      <c r="P37" s="2"/>
      <c r="Q37" s="2"/>
      <c r="R37" s="2"/>
      <c r="S37" s="2"/>
      <c r="T37" s="2"/>
      <c r="U37" s="2"/>
      <c r="V37" s="2"/>
      <c r="W37" s="2"/>
      <c r="X37" s="2"/>
      <c r="Y37" s="2"/>
      <c r="Z37" s="2"/>
      <c r="AA37" s="2"/>
      <c r="AB37" s="2"/>
    </row>
    <row r="38" spans="1:28">
      <c r="A38" s="2"/>
      <c r="B38" s="2"/>
      <c r="C38" s="16"/>
      <c r="D38" s="16"/>
      <c r="E38" s="16"/>
      <c r="F38" s="16"/>
      <c r="G38" s="16"/>
      <c r="H38" s="16"/>
      <c r="I38" s="16"/>
      <c r="J38" s="16"/>
      <c r="K38" s="16"/>
      <c r="L38" s="16"/>
      <c r="M38" s="16"/>
      <c r="N38" s="16"/>
      <c r="O38" s="2"/>
      <c r="P38" s="2"/>
      <c r="Q38" s="2"/>
      <c r="R38" s="2"/>
      <c r="S38" s="2"/>
      <c r="T38" s="2"/>
      <c r="U38" s="2"/>
      <c r="V38" s="2"/>
      <c r="W38" s="2"/>
      <c r="X38" s="2"/>
      <c r="Y38" s="2"/>
      <c r="Z38" s="2"/>
      <c r="AA38" s="2"/>
      <c r="AB38" s="2"/>
    </row>
    <row r="39" spans="1:28">
      <c r="A39" s="2"/>
      <c r="B39" s="2"/>
      <c r="C39" s="16"/>
      <c r="D39" s="16"/>
      <c r="E39" s="16"/>
      <c r="F39" s="16"/>
      <c r="G39" s="16"/>
      <c r="H39" s="16"/>
      <c r="I39" s="16"/>
      <c r="J39" s="16"/>
      <c r="K39" s="16"/>
      <c r="L39" s="16"/>
      <c r="M39" s="16"/>
      <c r="N39" s="16"/>
      <c r="O39" s="2"/>
      <c r="P39" s="2"/>
      <c r="Q39" s="2"/>
      <c r="R39" s="2"/>
      <c r="S39" s="2"/>
      <c r="T39" s="2"/>
      <c r="U39" s="2"/>
      <c r="V39" s="2"/>
      <c r="W39" s="2"/>
      <c r="X39" s="2"/>
      <c r="Y39" s="2"/>
      <c r="Z39" s="2"/>
      <c r="AA39" s="2"/>
      <c r="AB39" s="2"/>
    </row>
    <row r="40" spans="1:28">
      <c r="A40" s="2"/>
      <c r="B40" s="2"/>
      <c r="C40" s="16"/>
      <c r="D40" s="16"/>
      <c r="E40" s="16"/>
      <c r="F40" s="16"/>
      <c r="G40" s="16"/>
      <c r="H40" s="16"/>
      <c r="I40" s="16"/>
      <c r="J40" s="16"/>
      <c r="K40" s="16"/>
      <c r="L40" s="16"/>
      <c r="M40" s="16"/>
      <c r="N40" s="16"/>
      <c r="O40" s="2"/>
      <c r="P40" s="2"/>
      <c r="Q40" s="2"/>
      <c r="R40" s="2"/>
      <c r="S40" s="2"/>
      <c r="T40" s="2"/>
      <c r="U40" s="2"/>
      <c r="V40" s="2"/>
      <c r="W40" s="2"/>
      <c r="X40" s="2"/>
      <c r="Y40" s="2"/>
      <c r="Z40" s="2"/>
      <c r="AA40" s="2"/>
      <c r="AB40" s="2"/>
    </row>
    <row r="41" spans="1:28">
      <c r="A41" s="2"/>
      <c r="B41" s="2"/>
      <c r="C41" s="16"/>
      <c r="D41" s="16"/>
      <c r="E41" s="16"/>
      <c r="F41" s="16"/>
      <c r="G41" s="16"/>
      <c r="H41" s="16"/>
      <c r="I41" s="16"/>
      <c r="J41" s="16"/>
      <c r="K41" s="16"/>
      <c r="L41" s="16"/>
      <c r="M41" s="16"/>
      <c r="N41" s="16"/>
      <c r="O41" s="2"/>
      <c r="P41" s="2"/>
      <c r="Q41" s="2"/>
      <c r="R41" s="2"/>
      <c r="S41" s="2"/>
      <c r="T41" s="2"/>
      <c r="U41" s="2"/>
      <c r="V41" s="2"/>
      <c r="W41" s="2"/>
      <c r="X41" s="2"/>
      <c r="Y41" s="2"/>
      <c r="Z41" s="2"/>
      <c r="AA41" s="2"/>
      <c r="AB41" s="2"/>
    </row>
    <row r="42" spans="1:28">
      <c r="A42" s="2"/>
      <c r="B42" s="2"/>
      <c r="C42" s="16"/>
      <c r="D42" s="16"/>
      <c r="E42" s="16"/>
      <c r="F42" s="16"/>
      <c r="G42" s="16"/>
      <c r="H42" s="16"/>
      <c r="I42" s="16"/>
      <c r="J42" s="16"/>
      <c r="K42" s="16"/>
      <c r="L42" s="16"/>
      <c r="M42" s="16"/>
      <c r="N42" s="16"/>
      <c r="O42" s="2"/>
      <c r="P42" s="2"/>
      <c r="Q42" s="2"/>
      <c r="R42" s="2"/>
      <c r="S42" s="2"/>
      <c r="T42" s="2"/>
      <c r="U42" s="2"/>
      <c r="V42" s="2"/>
      <c r="W42" s="2"/>
      <c r="X42" s="2"/>
      <c r="Y42" s="2"/>
      <c r="Z42" s="2"/>
      <c r="AA42" s="2"/>
      <c r="AB42" s="2"/>
    </row>
    <row r="43" spans="1:28">
      <c r="A43" s="2"/>
      <c r="B43" s="2"/>
      <c r="C43" s="16"/>
      <c r="D43" s="16"/>
      <c r="E43" s="16"/>
      <c r="F43" s="16"/>
      <c r="G43" s="16"/>
      <c r="H43" s="16"/>
      <c r="I43" s="16"/>
      <c r="J43" s="16"/>
      <c r="K43" s="16"/>
      <c r="L43" s="16"/>
      <c r="M43" s="16"/>
      <c r="N43" s="16"/>
      <c r="O43" s="2"/>
      <c r="P43" s="2"/>
      <c r="Q43" s="2"/>
      <c r="R43" s="2"/>
      <c r="S43" s="2"/>
      <c r="T43" s="2"/>
      <c r="U43" s="2"/>
      <c r="V43" s="2"/>
      <c r="W43" s="2"/>
      <c r="X43" s="2"/>
      <c r="Y43" s="2"/>
      <c r="Z43" s="2"/>
      <c r="AA43" s="2"/>
      <c r="AB43" s="2"/>
    </row>
    <row r="44" spans="1:28">
      <c r="A44" s="2"/>
      <c r="B44" s="2"/>
      <c r="C44" s="16"/>
      <c r="D44" s="16"/>
      <c r="E44" s="16"/>
      <c r="F44" s="16"/>
      <c r="G44" s="16"/>
      <c r="H44" s="16"/>
      <c r="I44" s="16"/>
      <c r="J44" s="16"/>
      <c r="K44" s="16"/>
      <c r="L44" s="16"/>
      <c r="M44" s="16"/>
      <c r="N44" s="16"/>
      <c r="O44" s="2"/>
      <c r="P44" s="2"/>
      <c r="Q44" s="2"/>
      <c r="R44" s="2"/>
      <c r="S44" s="2"/>
      <c r="T44" s="2"/>
      <c r="U44" s="2"/>
      <c r="V44" s="2"/>
      <c r="W44" s="2"/>
      <c r="X44" s="2"/>
      <c r="Y44" s="2"/>
      <c r="Z44" s="2"/>
      <c r="AA44" s="2"/>
      <c r="AB44" s="2"/>
    </row>
    <row r="45" spans="1:28">
      <c r="A45" s="2"/>
      <c r="B45" s="2"/>
      <c r="C45" s="16"/>
      <c r="D45" s="16"/>
      <c r="E45" s="16"/>
      <c r="F45" s="16"/>
      <c r="G45" s="16"/>
      <c r="H45" s="16"/>
      <c r="I45" s="16"/>
      <c r="J45" s="16"/>
      <c r="K45" s="16"/>
      <c r="L45" s="16"/>
      <c r="M45" s="16"/>
      <c r="N45" s="16"/>
      <c r="O45" s="2"/>
      <c r="P45" s="2"/>
      <c r="Q45" s="2"/>
      <c r="R45" s="2"/>
      <c r="S45" s="2"/>
      <c r="T45" s="2"/>
      <c r="U45" s="2"/>
      <c r="V45" s="2"/>
      <c r="W45" s="2"/>
      <c r="X45" s="2"/>
      <c r="Y45" s="2"/>
      <c r="Z45" s="2"/>
      <c r="AA45" s="2"/>
      <c r="AB45" s="2"/>
    </row>
    <row r="46" spans="1:28">
      <c r="A46" s="2"/>
      <c r="B46" s="2"/>
      <c r="C46" s="16"/>
      <c r="D46" s="16"/>
      <c r="E46" s="16"/>
      <c r="F46" s="16"/>
      <c r="G46" s="16"/>
      <c r="H46" s="16"/>
      <c r="I46" s="16"/>
      <c r="J46" s="16"/>
      <c r="K46" s="16"/>
      <c r="L46" s="16"/>
      <c r="M46" s="16"/>
      <c r="N46" s="16"/>
      <c r="O46" s="2"/>
      <c r="P46" s="2"/>
      <c r="Q46" s="2"/>
      <c r="R46" s="2"/>
      <c r="S46" s="2"/>
      <c r="T46" s="2"/>
      <c r="U46" s="2"/>
      <c r="V46" s="2"/>
      <c r="W46" s="2"/>
      <c r="X46" s="2"/>
      <c r="Y46" s="2"/>
      <c r="Z46" s="2"/>
      <c r="AA46" s="2"/>
      <c r="AB46" s="2"/>
    </row>
    <row r="47" spans="1:28">
      <c r="A47" s="2"/>
      <c r="B47" s="2"/>
      <c r="C47" s="16"/>
      <c r="D47" s="16"/>
      <c r="E47" s="16"/>
      <c r="F47" s="16"/>
      <c r="G47" s="16"/>
      <c r="H47" s="16"/>
      <c r="I47" s="16"/>
      <c r="J47" s="16"/>
      <c r="K47" s="16"/>
      <c r="L47" s="16"/>
      <c r="M47" s="16"/>
      <c r="N47" s="16"/>
      <c r="O47" s="2"/>
      <c r="P47" s="2"/>
      <c r="Q47" s="2"/>
      <c r="R47" s="2"/>
      <c r="S47" s="2"/>
      <c r="T47" s="2"/>
      <c r="U47" s="2"/>
      <c r="V47" s="2"/>
      <c r="W47" s="2"/>
      <c r="X47" s="2"/>
      <c r="Y47" s="2"/>
      <c r="Z47" s="2"/>
      <c r="AA47" s="2"/>
      <c r="AB47" s="2"/>
    </row>
    <row r="48" spans="1:28">
      <c r="A48" s="2"/>
      <c r="B48" s="2"/>
      <c r="C48" s="16"/>
      <c r="D48" s="16"/>
      <c r="E48" s="16"/>
      <c r="F48" s="16"/>
      <c r="G48" s="16"/>
      <c r="H48" s="16"/>
      <c r="I48" s="16"/>
      <c r="J48" s="16"/>
      <c r="K48" s="16"/>
      <c r="L48" s="16"/>
      <c r="M48" s="16"/>
      <c r="N48" s="16"/>
      <c r="O48" s="2"/>
      <c r="P48" s="2"/>
      <c r="Q48" s="2"/>
      <c r="R48" s="2"/>
      <c r="S48" s="2"/>
      <c r="T48" s="2"/>
      <c r="U48" s="2"/>
      <c r="V48" s="2"/>
      <c r="W48" s="2"/>
      <c r="X48" s="2"/>
      <c r="Y48" s="2"/>
      <c r="Z48" s="2"/>
      <c r="AA48" s="2"/>
      <c r="AB48" s="2"/>
    </row>
    <row r="49" spans="1:28">
      <c r="A49" s="2"/>
      <c r="B49" s="2"/>
      <c r="C49" s="16"/>
      <c r="D49" s="16"/>
      <c r="E49" s="16"/>
      <c r="F49" s="16"/>
      <c r="G49" s="16"/>
      <c r="H49" s="16"/>
      <c r="I49" s="16"/>
      <c r="J49" s="16"/>
      <c r="K49" s="16"/>
      <c r="L49" s="16"/>
      <c r="M49" s="16"/>
      <c r="N49" s="16"/>
      <c r="O49" s="2"/>
      <c r="P49" s="2"/>
      <c r="Q49" s="2"/>
      <c r="R49" s="2"/>
      <c r="S49" s="2"/>
      <c r="T49" s="2"/>
      <c r="U49" s="2"/>
      <c r="V49" s="2"/>
      <c r="W49" s="2"/>
      <c r="X49" s="2"/>
      <c r="Y49" s="2"/>
      <c r="Z49" s="2"/>
      <c r="AA49" s="2"/>
      <c r="AB49" s="2"/>
    </row>
    <row r="50" spans="1:28">
      <c r="A50" s="2"/>
      <c r="B50" s="2"/>
      <c r="C50" s="16"/>
      <c r="D50" s="16"/>
      <c r="E50" s="16"/>
      <c r="F50" s="16"/>
      <c r="G50" s="16"/>
      <c r="H50" s="16"/>
      <c r="I50" s="16"/>
      <c r="J50" s="16"/>
      <c r="K50" s="16"/>
      <c r="L50" s="16"/>
      <c r="M50" s="16"/>
      <c r="N50" s="16"/>
      <c r="O50" s="2"/>
      <c r="P50" s="2"/>
      <c r="Q50" s="2"/>
      <c r="R50" s="2"/>
      <c r="S50" s="2"/>
      <c r="T50" s="2"/>
      <c r="U50" s="2"/>
      <c r="V50" s="2"/>
      <c r="W50" s="2"/>
      <c r="X50" s="2"/>
      <c r="Y50" s="2"/>
      <c r="Z50" s="2"/>
      <c r="AA50" s="2"/>
      <c r="AB50" s="2"/>
    </row>
    <row r="51" spans="1:28">
      <c r="A51" s="2"/>
      <c r="B51" s="2"/>
      <c r="C51" s="16"/>
      <c r="D51" s="16"/>
      <c r="E51" s="16"/>
      <c r="F51" s="16"/>
      <c r="G51" s="16"/>
      <c r="H51" s="16"/>
      <c r="I51" s="16"/>
      <c r="J51" s="16"/>
      <c r="K51" s="16"/>
      <c r="L51" s="16"/>
      <c r="M51" s="16"/>
      <c r="N51" s="16"/>
      <c r="O51" s="2"/>
      <c r="P51" s="2"/>
      <c r="Q51" s="2"/>
      <c r="R51" s="2"/>
      <c r="S51" s="2"/>
      <c r="T51" s="2"/>
      <c r="U51" s="2"/>
      <c r="V51" s="2"/>
      <c r="W51" s="2"/>
      <c r="X51" s="2"/>
      <c r="Y51" s="2"/>
      <c r="Z51" s="2"/>
      <c r="AA51" s="2"/>
      <c r="AB51" s="2"/>
    </row>
    <row r="52" spans="1:28">
      <c r="A52" s="2"/>
      <c r="B52" s="2"/>
      <c r="C52" s="16"/>
      <c r="D52" s="16"/>
      <c r="E52" s="16"/>
      <c r="F52" s="16"/>
      <c r="G52" s="16"/>
      <c r="H52" s="16"/>
      <c r="I52" s="16"/>
      <c r="J52" s="16"/>
      <c r="K52" s="16"/>
      <c r="L52" s="16"/>
      <c r="M52" s="16"/>
      <c r="N52" s="16"/>
      <c r="O52" s="2"/>
      <c r="P52" s="2"/>
      <c r="Q52" s="2"/>
      <c r="R52" s="2"/>
      <c r="S52" s="2"/>
      <c r="T52" s="2"/>
      <c r="U52" s="2"/>
      <c r="V52" s="2"/>
      <c r="W52" s="2"/>
      <c r="X52" s="2"/>
      <c r="Y52" s="2"/>
      <c r="Z52" s="2"/>
      <c r="AA52" s="2"/>
      <c r="AB52" s="2"/>
    </row>
    <row r="53" spans="1:28">
      <c r="A53" s="2"/>
      <c r="B53" s="2"/>
      <c r="C53" s="16"/>
      <c r="D53" s="16"/>
      <c r="E53" s="16"/>
      <c r="F53" s="16"/>
      <c r="G53" s="16"/>
      <c r="H53" s="16"/>
      <c r="I53" s="16"/>
      <c r="J53" s="16"/>
      <c r="K53" s="16"/>
      <c r="L53" s="16"/>
      <c r="M53" s="16"/>
      <c r="N53" s="16"/>
      <c r="O53" s="2"/>
      <c r="P53" s="2"/>
      <c r="Q53" s="2"/>
      <c r="R53" s="2"/>
      <c r="S53" s="2"/>
      <c r="T53" s="2"/>
      <c r="U53" s="2"/>
      <c r="V53" s="2"/>
      <c r="W53" s="2"/>
      <c r="X53" s="2"/>
      <c r="Y53" s="2"/>
      <c r="Z53" s="2"/>
      <c r="AA53" s="2"/>
      <c r="AB53" s="2"/>
    </row>
    <row r="54" spans="1:28">
      <c r="A54" s="2"/>
      <c r="B54" s="2"/>
      <c r="C54" s="16"/>
      <c r="D54" s="16"/>
      <c r="E54" s="16"/>
      <c r="F54" s="16"/>
      <c r="G54" s="16"/>
      <c r="H54" s="16"/>
      <c r="I54" s="16"/>
      <c r="J54" s="16"/>
      <c r="K54" s="16"/>
      <c r="L54" s="16"/>
      <c r="M54" s="16"/>
      <c r="N54" s="16"/>
      <c r="O54" s="2"/>
      <c r="P54" s="2"/>
      <c r="Q54" s="2"/>
      <c r="R54" s="2"/>
      <c r="S54" s="2"/>
      <c r="T54" s="2"/>
      <c r="U54" s="2"/>
      <c r="V54" s="2"/>
      <c r="W54" s="2"/>
      <c r="X54" s="2"/>
      <c r="Y54" s="2"/>
      <c r="Z54" s="2"/>
      <c r="AA54" s="2"/>
      <c r="AB54" s="2"/>
    </row>
    <row r="55" spans="1:28">
      <c r="A55" s="2"/>
      <c r="B55" s="2"/>
      <c r="C55" s="16"/>
      <c r="D55" s="16"/>
      <c r="E55" s="16"/>
      <c r="F55" s="16"/>
      <c r="G55" s="16"/>
      <c r="H55" s="16"/>
      <c r="I55" s="16"/>
      <c r="J55" s="16"/>
      <c r="K55" s="16"/>
      <c r="L55" s="16"/>
      <c r="M55" s="16"/>
      <c r="N55" s="16"/>
      <c r="O55" s="2"/>
      <c r="P55" s="2"/>
      <c r="Q55" s="2"/>
      <c r="R55" s="2"/>
      <c r="S55" s="2"/>
      <c r="T55" s="2"/>
      <c r="U55" s="2"/>
      <c r="V55" s="2"/>
      <c r="W55" s="2"/>
      <c r="X55" s="2"/>
      <c r="Y55" s="2"/>
      <c r="Z55" s="2"/>
      <c r="AA55" s="2"/>
      <c r="AB55" s="2"/>
    </row>
    <row r="56" spans="1:28">
      <c r="A56" s="2"/>
      <c r="B56" s="2"/>
      <c r="C56" s="16"/>
      <c r="D56" s="16"/>
      <c r="E56" s="16"/>
      <c r="F56" s="16"/>
      <c r="G56" s="16"/>
      <c r="H56" s="16"/>
      <c r="I56" s="16"/>
      <c r="J56" s="16"/>
      <c r="K56" s="16"/>
      <c r="L56" s="16"/>
      <c r="M56" s="16"/>
      <c r="N56" s="16"/>
      <c r="O56" s="2"/>
      <c r="P56" s="2"/>
      <c r="Q56" s="2"/>
      <c r="R56" s="2"/>
      <c r="S56" s="2"/>
      <c r="T56" s="2"/>
      <c r="U56" s="2"/>
      <c r="V56" s="2"/>
      <c r="W56" s="2"/>
      <c r="X56" s="2"/>
      <c r="Y56" s="2"/>
      <c r="Z56" s="2"/>
      <c r="AA56" s="2"/>
      <c r="AB56" s="2"/>
    </row>
    <row r="57" spans="1:28">
      <c r="A57" s="2"/>
      <c r="B57" s="2"/>
      <c r="C57" s="16"/>
      <c r="D57" s="16"/>
      <c r="E57" s="16"/>
      <c r="F57" s="16"/>
      <c r="G57" s="16"/>
      <c r="H57" s="16"/>
      <c r="I57" s="16"/>
      <c r="J57" s="16"/>
      <c r="K57" s="16"/>
      <c r="L57" s="16"/>
      <c r="M57" s="16"/>
      <c r="N57" s="16"/>
      <c r="O57" s="2"/>
      <c r="P57" s="2"/>
      <c r="Q57" s="2"/>
      <c r="R57" s="2"/>
      <c r="S57" s="2"/>
      <c r="T57" s="2"/>
      <c r="U57" s="2"/>
      <c r="V57" s="2"/>
      <c r="W57" s="2"/>
      <c r="X57" s="2"/>
      <c r="Y57" s="2"/>
      <c r="Z57" s="2"/>
      <c r="AA57" s="2"/>
      <c r="AB57" s="2"/>
    </row>
    <row r="58" spans="1:28">
      <c r="A58" s="2"/>
      <c r="B58" s="2"/>
      <c r="C58" s="16"/>
      <c r="D58" s="16"/>
      <c r="E58" s="16"/>
      <c r="F58" s="16"/>
      <c r="G58" s="16"/>
      <c r="H58" s="16"/>
      <c r="I58" s="16"/>
      <c r="J58" s="16"/>
      <c r="K58" s="16"/>
      <c r="L58" s="16"/>
      <c r="M58" s="16"/>
      <c r="N58" s="16"/>
      <c r="O58" s="2"/>
      <c r="P58" s="2"/>
      <c r="Q58" s="2"/>
      <c r="R58" s="2"/>
      <c r="S58" s="2"/>
      <c r="T58" s="2"/>
      <c r="U58" s="2"/>
      <c r="V58" s="2"/>
      <c r="W58" s="2"/>
      <c r="X58" s="2"/>
      <c r="Y58" s="2"/>
      <c r="Z58" s="2"/>
      <c r="AA58" s="2"/>
      <c r="AB58" s="2"/>
    </row>
    <row r="59" spans="1:28">
      <c r="A59" s="2"/>
      <c r="B59" s="2"/>
      <c r="C59" s="16"/>
      <c r="D59" s="16"/>
      <c r="E59" s="16"/>
      <c r="F59" s="16"/>
      <c r="G59" s="16"/>
      <c r="H59" s="16"/>
      <c r="I59" s="16"/>
      <c r="J59" s="16"/>
      <c r="K59" s="16"/>
      <c r="L59" s="16"/>
      <c r="M59" s="16"/>
      <c r="N59" s="16"/>
      <c r="O59" s="2"/>
      <c r="P59" s="2"/>
      <c r="Q59" s="2"/>
      <c r="R59" s="2"/>
      <c r="S59" s="2"/>
      <c r="T59" s="2"/>
      <c r="U59" s="2"/>
      <c r="V59" s="2"/>
      <c r="W59" s="2"/>
      <c r="X59" s="2"/>
      <c r="Y59" s="2"/>
      <c r="Z59" s="2"/>
      <c r="AA59" s="2"/>
      <c r="AB59" s="2"/>
    </row>
    <row r="60" spans="1:28">
      <c r="A60" s="2"/>
      <c r="B60" s="2"/>
      <c r="C60" s="16"/>
      <c r="D60" s="16"/>
      <c r="E60" s="16"/>
      <c r="F60" s="16"/>
      <c r="G60" s="16"/>
      <c r="H60" s="16"/>
      <c r="I60" s="16"/>
      <c r="J60" s="16"/>
      <c r="K60" s="16"/>
      <c r="L60" s="16"/>
      <c r="M60" s="16"/>
      <c r="N60" s="16"/>
      <c r="O60" s="2"/>
      <c r="P60" s="2"/>
      <c r="Q60" s="2"/>
      <c r="R60" s="2"/>
      <c r="S60" s="2"/>
      <c r="T60" s="2"/>
      <c r="U60" s="2"/>
      <c r="V60" s="2"/>
      <c r="W60" s="2"/>
      <c r="X60" s="2"/>
      <c r="Y60" s="2"/>
      <c r="Z60" s="2"/>
      <c r="AA60" s="2"/>
      <c r="AB60" s="2"/>
    </row>
    <row r="61" spans="1:28">
      <c r="A61" s="2"/>
      <c r="B61" s="2"/>
      <c r="C61" s="16"/>
      <c r="D61" s="16"/>
      <c r="E61" s="16"/>
      <c r="F61" s="16"/>
      <c r="G61" s="16"/>
      <c r="H61" s="16"/>
      <c r="I61" s="16"/>
      <c r="J61" s="16"/>
      <c r="K61" s="16"/>
      <c r="L61" s="16"/>
      <c r="M61" s="16"/>
      <c r="N61" s="16"/>
      <c r="O61" s="2"/>
      <c r="P61" s="2"/>
      <c r="Q61" s="2"/>
      <c r="R61" s="2"/>
      <c r="S61" s="2"/>
      <c r="T61" s="2"/>
      <c r="U61" s="2"/>
      <c r="V61" s="2"/>
      <c r="W61" s="2"/>
      <c r="X61" s="2"/>
      <c r="Y61" s="2"/>
      <c r="Z61" s="2"/>
      <c r="AA61" s="2"/>
      <c r="AB61" s="2"/>
    </row>
    <row r="62" spans="1:28">
      <c r="A62" s="2"/>
      <c r="B62" s="2"/>
      <c r="C62" s="16"/>
      <c r="D62" s="16"/>
      <c r="E62" s="16"/>
      <c r="F62" s="16"/>
      <c r="G62" s="16"/>
      <c r="H62" s="16"/>
      <c r="I62" s="16"/>
      <c r="J62" s="16"/>
      <c r="K62" s="16"/>
      <c r="L62" s="16"/>
      <c r="M62" s="16"/>
      <c r="N62" s="16"/>
      <c r="O62" s="2"/>
      <c r="P62" s="2"/>
      <c r="Q62" s="2"/>
      <c r="R62" s="2"/>
      <c r="S62" s="2"/>
      <c r="T62" s="2"/>
      <c r="U62" s="2"/>
      <c r="V62" s="2"/>
      <c r="W62" s="2"/>
      <c r="X62" s="2"/>
      <c r="Y62" s="2"/>
      <c r="Z62" s="2"/>
      <c r="AA62" s="2"/>
      <c r="AB62" s="2"/>
    </row>
    <row r="63" spans="1:28">
      <c r="A63" s="2"/>
      <c r="B63" s="2"/>
      <c r="C63" s="16"/>
      <c r="D63" s="16"/>
      <c r="E63" s="16"/>
      <c r="F63" s="16"/>
      <c r="G63" s="16"/>
      <c r="H63" s="16"/>
      <c r="I63" s="16"/>
      <c r="J63" s="16"/>
      <c r="K63" s="16"/>
      <c r="L63" s="16"/>
      <c r="M63" s="16"/>
      <c r="N63" s="16"/>
      <c r="O63" s="2"/>
      <c r="P63" s="2"/>
      <c r="Q63" s="2"/>
      <c r="R63" s="2"/>
      <c r="S63" s="2"/>
      <c r="T63" s="2"/>
      <c r="U63" s="2"/>
      <c r="V63" s="2"/>
      <c r="W63" s="2"/>
      <c r="X63" s="2"/>
      <c r="Y63" s="2"/>
      <c r="Z63" s="2"/>
      <c r="AA63" s="2"/>
      <c r="AB63" s="2"/>
    </row>
    <row r="64" spans="1:28">
      <c r="A64" s="2"/>
      <c r="B64" s="2"/>
      <c r="C64" s="16"/>
      <c r="D64" s="16"/>
      <c r="E64" s="16"/>
      <c r="F64" s="16"/>
      <c r="G64" s="16"/>
      <c r="H64" s="16"/>
      <c r="I64" s="16"/>
      <c r="J64" s="16"/>
      <c r="K64" s="16"/>
      <c r="L64" s="16"/>
      <c r="M64" s="16"/>
      <c r="N64" s="16"/>
      <c r="O64" s="2"/>
      <c r="P64" s="2"/>
      <c r="Q64" s="2"/>
      <c r="R64" s="2"/>
      <c r="S64" s="2"/>
      <c r="T64" s="2"/>
      <c r="U64" s="2"/>
      <c r="V64" s="2"/>
      <c r="W64" s="2"/>
      <c r="X64" s="2"/>
      <c r="Y64" s="2"/>
      <c r="Z64" s="2"/>
      <c r="AA64" s="2"/>
      <c r="AB64" s="2"/>
    </row>
    <row r="65" spans="1:29">
      <c r="A65" s="2"/>
      <c r="B65" s="2"/>
      <c r="C65" s="16"/>
      <c r="D65" s="16"/>
      <c r="E65" s="16"/>
      <c r="F65" s="16"/>
      <c r="G65" s="16"/>
      <c r="H65" s="16"/>
      <c r="I65" s="16"/>
      <c r="J65" s="16"/>
      <c r="K65" s="16"/>
      <c r="L65" s="16"/>
      <c r="M65" s="16"/>
      <c r="N65" s="16"/>
      <c r="O65" s="2"/>
      <c r="P65" s="2"/>
      <c r="Q65" s="2"/>
      <c r="R65" s="2"/>
      <c r="S65" s="2"/>
      <c r="T65" s="2"/>
      <c r="U65" s="2"/>
      <c r="V65" s="2"/>
      <c r="W65" s="2"/>
      <c r="X65" s="2"/>
      <c r="Y65" s="2"/>
      <c r="Z65" s="2"/>
      <c r="AA65" s="2"/>
      <c r="AB65" s="2"/>
    </row>
    <row r="66" spans="1:29">
      <c r="P66" s="2"/>
      <c r="Q66" s="2"/>
      <c r="R66" s="2"/>
      <c r="S66" s="2"/>
      <c r="T66" s="2"/>
      <c r="U66" s="2"/>
      <c r="V66" s="84"/>
      <c r="W66" s="84"/>
      <c r="X66" s="84"/>
      <c r="Y66" s="84"/>
      <c r="Z66" s="84"/>
      <c r="AA66" s="84"/>
      <c r="AB66" s="84"/>
      <c r="AC66" s="84"/>
    </row>
    <row r="67" spans="1:29">
      <c r="P67" s="2"/>
      <c r="Q67" s="2"/>
      <c r="R67" s="2"/>
      <c r="S67" s="2"/>
      <c r="T67" s="2"/>
      <c r="U67" s="84"/>
      <c r="V67" s="84"/>
      <c r="W67" s="84"/>
      <c r="X67" s="84"/>
      <c r="Y67" s="84"/>
      <c r="Z67" s="84"/>
      <c r="AA67" s="84"/>
      <c r="AB67" s="84"/>
      <c r="AC67" s="84"/>
    </row>
    <row r="68" spans="1:29">
      <c r="Q68" s="2"/>
      <c r="R68" s="2"/>
      <c r="S68" s="2"/>
      <c r="T68" s="2"/>
      <c r="U68" s="84"/>
      <c r="V68" s="84"/>
      <c r="W68" s="84"/>
      <c r="X68" s="84"/>
      <c r="Y68" s="84"/>
      <c r="Z68" s="84"/>
      <c r="AA68" s="84"/>
      <c r="AB68" s="84"/>
      <c r="AC68" s="84"/>
    </row>
    <row r="69" spans="1:29">
      <c r="Q69" s="2"/>
      <c r="R69" s="2"/>
      <c r="S69" s="2"/>
      <c r="T69" s="2"/>
      <c r="U69" s="84"/>
      <c r="V69" s="84"/>
      <c r="W69" s="84"/>
      <c r="X69" s="84"/>
      <c r="Y69" s="84"/>
      <c r="Z69" s="84"/>
      <c r="AA69" s="84"/>
      <c r="AB69" s="84"/>
      <c r="AC69" s="84"/>
    </row>
    <row r="70" spans="1:29">
      <c r="Q70" s="2"/>
      <c r="R70" s="2"/>
      <c r="S70" s="84"/>
      <c r="T70" s="84"/>
      <c r="U70" s="84"/>
    </row>
    <row r="71" spans="1:29">
      <c r="Q71" s="84"/>
      <c r="R71" s="84"/>
      <c r="S71" s="84"/>
      <c r="T71" s="84"/>
    </row>
    <row r="72" spans="1:29">
      <c r="Q72" s="84"/>
      <c r="R72" s="84"/>
      <c r="S72" s="84"/>
      <c r="T72" s="84"/>
    </row>
    <row r="73" spans="1:29">
      <c r="Q73" s="84"/>
      <c r="R73" s="84"/>
      <c r="S73" s="84"/>
      <c r="T73" s="84"/>
    </row>
    <row r="74" spans="1:29">
      <c r="Q74" s="84"/>
      <c r="R74" s="84"/>
    </row>
  </sheetData>
  <mergeCells count="58">
    <mergeCell ref="B28:C28"/>
    <mergeCell ref="D28:O28"/>
    <mergeCell ref="F21:H21"/>
    <mergeCell ref="Q26:T26"/>
    <mergeCell ref="Q27:T27"/>
    <mergeCell ref="B22:B23"/>
    <mergeCell ref="B24:B25"/>
    <mergeCell ref="B26:B27"/>
    <mergeCell ref="K29:O29"/>
    <mergeCell ref="K31:O31"/>
    <mergeCell ref="D25:O25"/>
    <mergeCell ref="D26:O26"/>
    <mergeCell ref="D27:O27"/>
    <mergeCell ref="S2:S3"/>
    <mergeCell ref="B8:B11"/>
    <mergeCell ref="B13:B15"/>
    <mergeCell ref="B16:B18"/>
    <mergeCell ref="B19:B21"/>
    <mergeCell ref="B33:C33"/>
    <mergeCell ref="F33:H33"/>
    <mergeCell ref="B34:C34"/>
    <mergeCell ref="F34:H34"/>
    <mergeCell ref="D29:J29"/>
    <mergeCell ref="F30:H30"/>
    <mergeCell ref="D31:J31"/>
    <mergeCell ref="B29:B30"/>
    <mergeCell ref="B31:B32"/>
    <mergeCell ref="F32:H32"/>
    <mergeCell ref="K21:M21"/>
    <mergeCell ref="D22:O22"/>
    <mergeCell ref="D23:O23"/>
    <mergeCell ref="D24:O24"/>
    <mergeCell ref="D17:O17"/>
    <mergeCell ref="F18:H18"/>
    <mergeCell ref="K18:M18"/>
    <mergeCell ref="F19:H19"/>
    <mergeCell ref="D20:O20"/>
    <mergeCell ref="F13:H13"/>
    <mergeCell ref="D14:O14"/>
    <mergeCell ref="F15:H15"/>
    <mergeCell ref="K15:M15"/>
    <mergeCell ref="F16:H16"/>
    <mergeCell ref="D9:O9"/>
    <mergeCell ref="D10:O10"/>
    <mergeCell ref="D11:O11"/>
    <mergeCell ref="B12:C12"/>
    <mergeCell ref="F12:H12"/>
    <mergeCell ref="B6:C6"/>
    <mergeCell ref="D6:O6"/>
    <mergeCell ref="B7:C7"/>
    <mergeCell ref="D7:O7"/>
    <mergeCell ref="D8:O8"/>
    <mergeCell ref="A2:G2"/>
    <mergeCell ref="B5:C5"/>
    <mergeCell ref="D5:G5"/>
    <mergeCell ref="H5:I5"/>
    <mergeCell ref="J5:O5"/>
    <mergeCell ref="I2:L3"/>
  </mergeCells>
  <phoneticPr fontId="3" type="Hiragana"/>
  <dataValidations count="1">
    <dataValidation type="list" allowBlank="1" showInputMessage="1" showErrorMessage="1" sqref="D5">
      <formula1>$A$5:$A$8</formula1>
    </dataValidation>
  </dataValidations>
  <hyperlinks>
    <hyperlink ref="Q5" location="着工届!A1" display="着　　工　　届"/>
    <hyperlink ref="Q6" location="現場代理人通知書!A1" display="現場代理人通知"/>
    <hyperlink ref="Q7" location="経歴書!A1" display="経　　歴　　書"/>
    <hyperlink ref="Q8" location="現場代理人等変更通知!A1" display="現場代理人変更通知"/>
    <hyperlink ref="Q9" location="現場代理人等変兼務申請書!A1" display="代理人等兼務申請書"/>
    <hyperlink ref="Q10" location="'工程表 '!A1" display="工　　程　　表"/>
    <hyperlink ref="Q11" location="変更工程表!A1" display="変 更 工 程 表"/>
    <hyperlink ref="Q12" location="建退共収納書!A1" display="建 退 共収 納 書"/>
    <hyperlink ref="Q13" location="地下埋設物等確認書!A1" display="地下埋設物確認書"/>
    <hyperlink ref="Q14" location="下請契約報告!A1" display="下 請 契 約 報 告"/>
    <hyperlink ref="S16" location="工期延期届!A1" display="工 期 延 期 届"/>
    <hyperlink ref="S17" location="完成通知書!A1" display="完 成 通 知 書"/>
    <hyperlink ref="S18" location="引渡書!A1" display="引   渡   書"/>
    <hyperlink ref="S19" location="出来高管理図表!A1" display="出来高管理図表"/>
    <hyperlink ref="S20" location="出来形合否判定!A1" display="出来形合否判定"/>
    <hyperlink ref="S21" location="品質管理図表!A1" display="品質管理図表"/>
    <hyperlink ref="S22" location="請求書!A1" display="請   求   書"/>
    <hyperlink ref="S23" location="創意工夫等実施状況!A1" display="創意工夫実施状況"/>
    <hyperlink ref="S24" location="'創意工夫実施状況（2）'!A1" display="創意工夫実施状況(2)"/>
    <hyperlink ref="Q15" location="施工体制台帳!A1" display="施 工 体 制 台 帳"/>
    <hyperlink ref="Q17" location="施工体系図!A1" display="施  工  体  系  図"/>
    <hyperlink ref="Q22" location="交通安全管理計画表!A1" display="交通安全管理計画"/>
    <hyperlink ref="Q23" location="安全訓練活動計画書!A1" display="安全訓練活動計画"/>
    <hyperlink ref="Q24" location="安全訓練活動報告!A1" display="安全訓練活動報告"/>
    <hyperlink ref="Q16" location="再下請通知書!A1" display="再下請通知書"/>
    <hyperlink ref="Q18" location="作業員名簿!A1" display="作  業  員  名  簿"/>
    <hyperlink ref="Q25" location="チェックリスト!A1" display="チェックリスト"/>
    <hyperlink ref="I2:L3" location="入力例!A1" display="入力例参照"/>
    <hyperlink ref="S15" location="工事の部分使用!A1" display="工事の部分使用"/>
    <hyperlink ref="S14" location="修補完了届!A1" display="修補完了届"/>
    <hyperlink ref="S12" location="事故速報!A1" display="事  故  速  報"/>
    <hyperlink ref="S11" location="建設発生土処分地確認書!A1" display="建設発生土処分地確認"/>
    <hyperlink ref="S10" location="建設発生土処分地計画書!A1" display="建設発生土処分地計画"/>
    <hyperlink ref="S9" location="建設廃棄物処理計画書!A1" display="建設廃棄物処理計画"/>
    <hyperlink ref="S8" location="段階確認書!A1" display="段 階 確 認 書"/>
    <hyperlink ref="S7" location="材料確認書!A1" display="材 料 確 認 書"/>
    <hyperlink ref="S6" location="材料承認書!A1" display="材 料 承 認 書"/>
    <hyperlink ref="S5" location="工事打合せ簿!A1" display="工 事 打 合 せ 簿"/>
    <hyperlink ref="Q19" location="施工計画書!A1" display="施工計画書(鏡）"/>
    <hyperlink ref="Q20" location="品質管理総括表!A1" display="品質管理総括表"/>
    <hyperlink ref="Q21" location="'出来形管理総括表 '!A1" display="出来形管理総括表"/>
  </hyperlinks>
  <pageMargins left="1.2905511811023622" right="0.7" top="0.75" bottom="0.75" header="0.3" footer="0.3"/>
  <pageSetup paperSize="9" scale="5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showZeros="0" workbookViewId="0">
      <selection activeCell="AC7" sqref="AC7:AF7"/>
    </sheetView>
  </sheetViews>
  <sheetFormatPr defaultRowHeight="18.75"/>
  <cols>
    <col min="1" max="1" width="33.25" customWidth="1"/>
    <col min="2" max="2" width="1.25" customWidth="1"/>
    <col min="3" max="6" width="3.625" style="527" customWidth="1"/>
    <col min="7" max="8" width="4.125" style="527" customWidth="1"/>
    <col min="9" max="25" width="3.375" style="527" customWidth="1"/>
    <col min="26" max="26" width="3.375" customWidth="1"/>
    <col min="27" max="27" width="1.375" customWidth="1"/>
    <col min="28" max="31" width="2.625" customWidth="1"/>
    <col min="32" max="32" width="12.5" customWidth="1"/>
    <col min="33" max="37" width="2.625" customWidth="1"/>
    <col min="38" max="41" width="10.75" customWidth="1"/>
    <col min="42" max="75" width="2.625" customWidth="1"/>
  </cols>
  <sheetData>
    <row r="1" spans="1:41" ht="15" customHeight="1">
      <c r="A1" s="201"/>
      <c r="B1" s="201"/>
      <c r="C1" s="543"/>
      <c r="D1" s="543"/>
      <c r="E1" s="543"/>
      <c r="F1" s="543"/>
      <c r="G1" s="543"/>
      <c r="H1" s="543"/>
      <c r="I1" s="543"/>
      <c r="J1" s="543"/>
      <c r="K1" s="543"/>
      <c r="L1" s="543"/>
      <c r="M1" s="543"/>
      <c r="N1" s="543"/>
      <c r="O1" s="543"/>
      <c r="P1" s="543"/>
      <c r="Q1" s="543"/>
      <c r="R1" s="543"/>
      <c r="S1" s="543"/>
      <c r="T1" s="543"/>
      <c r="U1" s="543"/>
      <c r="V1" s="543"/>
      <c r="W1" s="543"/>
      <c r="X1" s="543"/>
      <c r="Y1" s="543"/>
      <c r="Z1" s="201"/>
      <c r="AA1" s="201"/>
      <c r="AB1" s="201"/>
      <c r="AC1" s="201"/>
      <c r="AD1" s="201"/>
      <c r="AE1" s="201"/>
      <c r="AF1" s="201"/>
      <c r="AG1" s="201"/>
      <c r="AH1" s="201"/>
      <c r="AI1" s="201"/>
      <c r="AJ1" s="201"/>
      <c r="AK1" s="201"/>
      <c r="AL1" s="201"/>
      <c r="AM1" s="201"/>
      <c r="AN1" s="201"/>
    </row>
    <row r="2" spans="1:41" ht="7.5" customHeight="1">
      <c r="A2" s="201"/>
      <c r="B2" s="502"/>
      <c r="C2" s="544"/>
      <c r="D2" s="544"/>
      <c r="E2" s="544"/>
      <c r="F2" s="544"/>
      <c r="G2" s="544"/>
      <c r="H2" s="544"/>
      <c r="I2" s="544"/>
      <c r="J2" s="544"/>
      <c r="K2" s="544"/>
      <c r="L2" s="544"/>
      <c r="M2" s="544"/>
      <c r="N2" s="544"/>
      <c r="O2" s="544"/>
      <c r="P2" s="544"/>
      <c r="Q2" s="544"/>
      <c r="R2" s="544"/>
      <c r="S2" s="544"/>
      <c r="T2" s="544"/>
      <c r="U2" s="544"/>
      <c r="V2" s="544"/>
      <c r="W2" s="544"/>
      <c r="X2" s="544"/>
      <c r="Y2" s="544"/>
      <c r="Z2" s="502"/>
      <c r="AA2" s="502"/>
      <c r="AB2" s="201"/>
      <c r="AC2" s="201"/>
      <c r="AD2" s="201"/>
      <c r="AE2" s="201"/>
      <c r="AF2" s="201"/>
      <c r="AG2" s="201"/>
      <c r="AH2" s="201"/>
      <c r="AI2" s="201"/>
      <c r="AJ2" s="201"/>
      <c r="AK2" s="201"/>
      <c r="AL2" s="201"/>
      <c r="AM2" s="201"/>
      <c r="AN2" s="201"/>
    </row>
    <row r="3" spans="1:41" ht="18" customHeight="1">
      <c r="A3" s="201"/>
      <c r="B3" s="502"/>
      <c r="C3" s="223"/>
      <c r="D3" s="223"/>
      <c r="E3" s="223"/>
      <c r="F3" s="223"/>
      <c r="G3" s="223"/>
      <c r="H3" s="1284"/>
      <c r="I3" s="1284"/>
      <c r="J3" s="223"/>
      <c r="K3" s="1284"/>
      <c r="L3" s="1284"/>
      <c r="M3" s="1284"/>
      <c r="N3" s="1284"/>
      <c r="O3" s="1284"/>
      <c r="P3" s="544"/>
      <c r="Q3" s="544"/>
      <c r="R3" s="544"/>
      <c r="S3" s="2126" t="s">
        <v>256</v>
      </c>
      <c r="T3" s="2126"/>
      <c r="U3" s="2126" t="s">
        <v>257</v>
      </c>
      <c r="V3" s="2126"/>
      <c r="W3" s="2126" t="s">
        <v>265</v>
      </c>
      <c r="X3" s="2126"/>
      <c r="Y3" s="2126" t="s">
        <v>262</v>
      </c>
      <c r="Z3" s="2126"/>
      <c r="AA3" s="502"/>
      <c r="AB3" s="201"/>
      <c r="AC3" s="201"/>
      <c r="AD3" s="201"/>
      <c r="AE3" s="201"/>
      <c r="AF3" s="201"/>
      <c r="AG3" s="201"/>
      <c r="AH3" s="201"/>
      <c r="AI3" s="201"/>
      <c r="AJ3" s="201"/>
      <c r="AK3" s="201"/>
      <c r="AL3" s="201"/>
      <c r="AM3" s="201"/>
      <c r="AN3" s="201"/>
      <c r="AO3" s="201"/>
    </row>
    <row r="4" spans="1:41" ht="9" customHeight="1">
      <c r="A4" s="201"/>
      <c r="B4" s="502"/>
      <c r="C4" s="2061"/>
      <c r="D4" s="545"/>
      <c r="E4" s="2061"/>
      <c r="F4" s="545"/>
      <c r="G4" s="545"/>
      <c r="H4" s="2061"/>
      <c r="I4" s="2061"/>
      <c r="J4" s="545"/>
      <c r="K4" s="2061"/>
      <c r="L4" s="2061"/>
      <c r="M4" s="2061"/>
      <c r="N4" s="2061"/>
      <c r="O4" s="2061"/>
      <c r="P4" s="544"/>
      <c r="Q4" s="544"/>
      <c r="R4" s="544"/>
      <c r="S4" s="2056"/>
      <c r="T4" s="2056"/>
      <c r="U4" s="2056"/>
      <c r="V4" s="2056"/>
      <c r="W4" s="2056"/>
      <c r="X4" s="2056"/>
      <c r="Y4" s="2056"/>
      <c r="Z4" s="2056"/>
      <c r="AA4" s="502"/>
      <c r="AB4" s="201"/>
      <c r="AC4" s="201"/>
      <c r="AD4" s="201"/>
      <c r="AE4" s="201"/>
      <c r="AF4" s="201"/>
      <c r="AG4" s="201"/>
      <c r="AH4" s="201"/>
      <c r="AI4" s="201"/>
      <c r="AJ4" s="201"/>
      <c r="AK4" s="201"/>
      <c r="AL4" s="201"/>
      <c r="AM4" s="201"/>
      <c r="AN4" s="201"/>
      <c r="AO4" s="201"/>
    </row>
    <row r="5" spans="1:41" ht="18" customHeight="1">
      <c r="A5" s="201"/>
      <c r="B5" s="502"/>
      <c r="C5" s="2061"/>
      <c r="D5" s="545"/>
      <c r="E5" s="2061"/>
      <c r="F5" s="545"/>
      <c r="G5" s="545"/>
      <c r="H5" s="2061"/>
      <c r="I5" s="2061"/>
      <c r="J5" s="545"/>
      <c r="K5" s="2061"/>
      <c r="L5" s="2061"/>
      <c r="M5" s="2061"/>
      <c r="N5" s="2061"/>
      <c r="O5" s="2061"/>
      <c r="P5" s="544"/>
      <c r="Q5" s="544"/>
      <c r="R5" s="544"/>
      <c r="S5" s="2056"/>
      <c r="T5" s="2056"/>
      <c r="U5" s="2056"/>
      <c r="V5" s="2056"/>
      <c r="W5" s="2056"/>
      <c r="X5" s="2056"/>
      <c r="Y5" s="2056"/>
      <c r="Z5" s="2056"/>
      <c r="AA5" s="502"/>
      <c r="AB5" s="201"/>
      <c r="AC5" s="201"/>
      <c r="AD5" s="201"/>
      <c r="AE5" s="201"/>
      <c r="AF5" s="201"/>
      <c r="AG5" s="201"/>
      <c r="AH5" s="201"/>
      <c r="AI5" s="201"/>
      <c r="AJ5" s="201"/>
      <c r="AK5" s="201"/>
      <c r="AL5" s="201"/>
      <c r="AM5" s="201"/>
      <c r="AN5" s="201"/>
      <c r="AO5" s="201"/>
    </row>
    <row r="6" spans="1:41" ht="14.25" customHeight="1">
      <c r="A6" s="201"/>
      <c r="B6" s="502"/>
      <c r="C6" s="2061"/>
      <c r="D6" s="545"/>
      <c r="E6" s="2061"/>
      <c r="F6" s="545"/>
      <c r="G6" s="545"/>
      <c r="H6" s="2061"/>
      <c r="I6" s="2061"/>
      <c r="J6" s="545"/>
      <c r="K6" s="2061"/>
      <c r="L6" s="2061"/>
      <c r="M6" s="2061"/>
      <c r="N6" s="2061"/>
      <c r="O6" s="2061"/>
      <c r="P6" s="544"/>
      <c r="Q6" s="544"/>
      <c r="R6" s="544"/>
      <c r="S6" s="2056"/>
      <c r="T6" s="2056"/>
      <c r="U6" s="2056"/>
      <c r="V6" s="2056"/>
      <c r="W6" s="2056"/>
      <c r="X6" s="2056"/>
      <c r="Y6" s="2056"/>
      <c r="Z6" s="2056"/>
      <c r="AA6" s="502"/>
      <c r="AB6" s="201"/>
      <c r="AC6" s="201"/>
      <c r="AD6" s="201"/>
      <c r="AE6" s="201"/>
      <c r="AF6" s="201"/>
      <c r="AG6" s="201"/>
      <c r="AH6" s="201"/>
      <c r="AI6" s="201"/>
      <c r="AJ6" s="201"/>
      <c r="AK6" s="201"/>
      <c r="AL6" s="201"/>
      <c r="AM6" s="201"/>
      <c r="AN6" s="201"/>
      <c r="AO6" s="201"/>
    </row>
    <row r="7" spans="1:41" ht="30.75" customHeight="1">
      <c r="A7" s="201"/>
      <c r="B7" s="502"/>
      <c r="C7" s="2467" t="s">
        <v>725</v>
      </c>
      <c r="D7" s="2467"/>
      <c r="E7" s="2467"/>
      <c r="F7" s="2467"/>
      <c r="G7" s="2467"/>
      <c r="H7" s="2467"/>
      <c r="I7" s="2467"/>
      <c r="J7" s="2467"/>
      <c r="K7" s="2467"/>
      <c r="L7" s="2467"/>
      <c r="M7" s="2467"/>
      <c r="N7" s="2467"/>
      <c r="O7" s="2467"/>
      <c r="P7" s="2467"/>
      <c r="Q7" s="2467"/>
      <c r="R7" s="2467"/>
      <c r="S7" s="2467"/>
      <c r="T7" s="2467"/>
      <c r="U7" s="2467"/>
      <c r="V7" s="2467"/>
      <c r="W7" s="2467"/>
      <c r="X7" s="2467"/>
      <c r="Y7" s="2467"/>
      <c r="Z7" s="502"/>
      <c r="AA7" s="502"/>
      <c r="AB7" s="201"/>
      <c r="AC7" s="1173" t="s">
        <v>102</v>
      </c>
      <c r="AD7" s="1174"/>
      <c r="AE7" s="1174"/>
      <c r="AF7" s="1174"/>
      <c r="AG7" s="709"/>
      <c r="AH7" s="710"/>
      <c r="AI7" s="710"/>
      <c r="AJ7" s="710"/>
      <c r="AK7" s="201"/>
      <c r="AL7" s="201"/>
      <c r="AM7" s="201"/>
      <c r="AN7" s="201"/>
    </row>
    <row r="8" spans="1:41" ht="15" customHeight="1">
      <c r="A8" s="201"/>
      <c r="B8" s="502"/>
      <c r="C8" s="120"/>
      <c r="D8" s="120"/>
      <c r="E8" s="120"/>
      <c r="F8" s="120"/>
      <c r="G8" s="120"/>
      <c r="H8" s="120"/>
      <c r="I8" s="120"/>
      <c r="J8" s="120"/>
      <c r="K8" s="120"/>
      <c r="L8" s="120"/>
      <c r="M8" s="120"/>
      <c r="N8" s="120"/>
      <c r="O8" s="120"/>
      <c r="P8" s="120"/>
      <c r="Q8" s="120"/>
      <c r="R8" s="706"/>
      <c r="S8" s="119"/>
      <c r="T8" s="707"/>
      <c r="U8" s="707"/>
      <c r="V8" s="2468"/>
      <c r="W8" s="2468"/>
      <c r="X8" s="2468"/>
      <c r="Y8" s="2468"/>
      <c r="Z8" s="502"/>
      <c r="AA8" s="502"/>
      <c r="AB8" s="201"/>
      <c r="AC8" s="594"/>
      <c r="AD8" s="594"/>
      <c r="AE8" s="594"/>
      <c r="AF8" s="594"/>
      <c r="AG8" s="595"/>
      <c r="AH8" s="595"/>
      <c r="AI8" s="595"/>
      <c r="AJ8" s="595"/>
      <c r="AK8" s="201"/>
      <c r="AL8" s="201"/>
      <c r="AM8" s="201"/>
      <c r="AN8" s="201"/>
    </row>
    <row r="9" spans="1:41" ht="18" customHeight="1">
      <c r="A9" s="201"/>
      <c r="B9" s="502"/>
      <c r="C9" s="2444" t="s">
        <v>773</v>
      </c>
      <c r="D9" s="2445"/>
      <c r="E9" s="2445"/>
      <c r="F9" s="2446"/>
      <c r="G9" s="703"/>
      <c r="H9" s="704"/>
      <c r="I9" s="704"/>
      <c r="J9" s="704"/>
      <c r="K9" s="704"/>
      <c r="L9" s="1321" t="s">
        <v>368</v>
      </c>
      <c r="M9" s="1321"/>
      <c r="N9" s="1321"/>
      <c r="O9" s="2469">
        <f>データ!D7</f>
        <v>0</v>
      </c>
      <c r="P9" s="2469"/>
      <c r="Q9" s="2469"/>
      <c r="R9" s="2469"/>
      <c r="S9" s="2469"/>
      <c r="T9" s="2469"/>
      <c r="U9" s="2469"/>
      <c r="V9" s="2469"/>
      <c r="W9" s="2469"/>
      <c r="X9" s="2469"/>
      <c r="Y9" s="2469"/>
      <c r="Z9" s="2469"/>
      <c r="AA9" s="502"/>
      <c r="AB9" s="201"/>
      <c r="AC9" s="201"/>
      <c r="AD9" s="201"/>
      <c r="AE9" s="201"/>
      <c r="AF9" s="201"/>
      <c r="AG9" s="201"/>
      <c r="AH9" s="201"/>
      <c r="AI9" s="201"/>
      <c r="AJ9" s="201"/>
      <c r="AK9" s="201"/>
      <c r="AL9" s="201"/>
      <c r="AM9" s="201"/>
      <c r="AN9" s="201"/>
    </row>
    <row r="10" spans="1:41" ht="28.5" customHeight="1">
      <c r="A10" s="201"/>
      <c r="B10" s="502"/>
      <c r="C10" s="2444" t="s">
        <v>455</v>
      </c>
      <c r="D10" s="2445"/>
      <c r="E10" s="2445"/>
      <c r="F10" s="2446"/>
      <c r="G10" s="2470">
        <f>データ!$D$6</f>
        <v>0</v>
      </c>
      <c r="H10" s="2471"/>
      <c r="I10" s="2471"/>
      <c r="J10" s="2471"/>
      <c r="K10" s="2471"/>
      <c r="L10" s="2471"/>
      <c r="M10" s="2471"/>
      <c r="N10" s="2471"/>
      <c r="O10" s="2440" t="s">
        <v>59</v>
      </c>
      <c r="P10" s="2440"/>
      <c r="Q10" s="2440"/>
      <c r="R10" s="2472">
        <f>データ!$F$15</f>
        <v>0</v>
      </c>
      <c r="S10" s="2473"/>
      <c r="T10" s="2473"/>
      <c r="U10" s="2473"/>
      <c r="V10" s="337" t="s">
        <v>199</v>
      </c>
      <c r="W10" s="2474">
        <f>データ!$K$15</f>
        <v>0</v>
      </c>
      <c r="X10" s="2474"/>
      <c r="Y10" s="2474"/>
      <c r="Z10" s="2475"/>
      <c r="AA10" s="502"/>
      <c r="AB10" s="201"/>
      <c r="AC10" s="201"/>
      <c r="AD10" s="201"/>
      <c r="AE10" s="201"/>
      <c r="AF10" s="708">
        <f>データ!K15</f>
        <v>0</v>
      </c>
      <c r="AG10" s="201"/>
      <c r="AH10" s="201"/>
      <c r="AI10" s="201"/>
      <c r="AJ10" s="201"/>
      <c r="AK10" s="201"/>
      <c r="AL10" s="201"/>
      <c r="AM10" s="201"/>
      <c r="AN10" s="201"/>
    </row>
    <row r="11" spans="1:41" ht="18" customHeight="1">
      <c r="A11" s="201"/>
      <c r="B11" s="502"/>
      <c r="C11" s="2444" t="s">
        <v>937</v>
      </c>
      <c r="D11" s="2445"/>
      <c r="E11" s="2445"/>
      <c r="F11" s="2446"/>
      <c r="G11" s="2476" t="str">
        <f>"筑後市 "&amp;データ!$D$5&amp;" "&amp;データ!$J$5</f>
        <v xml:space="preserve">筑後市 建設経済部 </v>
      </c>
      <c r="H11" s="2477"/>
      <c r="I11" s="2477"/>
      <c r="J11" s="2477"/>
      <c r="K11" s="2477"/>
      <c r="L11" s="2477"/>
      <c r="M11" s="2477"/>
      <c r="N11" s="2477"/>
      <c r="O11" s="2440" t="s">
        <v>895</v>
      </c>
      <c r="P11" s="2440"/>
      <c r="Q11" s="2440"/>
      <c r="R11" s="2469">
        <f>データ!$D$9</f>
        <v>0</v>
      </c>
      <c r="S11" s="2469"/>
      <c r="T11" s="2469"/>
      <c r="U11" s="2469"/>
      <c r="V11" s="2469"/>
      <c r="W11" s="2469"/>
      <c r="X11" s="2469"/>
      <c r="Y11" s="2469"/>
      <c r="Z11" s="2469"/>
      <c r="AA11" s="502"/>
      <c r="AB11" s="201"/>
      <c r="AC11" s="201"/>
      <c r="AD11" s="201"/>
      <c r="AE11" s="201"/>
      <c r="AF11" s="708">
        <f>データ!K18</f>
        <v>0</v>
      </c>
      <c r="AG11" s="201"/>
      <c r="AH11" s="201"/>
      <c r="AI11" s="201"/>
      <c r="AJ11" s="201"/>
      <c r="AK11" s="201"/>
      <c r="AL11" s="201"/>
      <c r="AM11" s="201"/>
      <c r="AN11" s="201"/>
    </row>
    <row r="12" spans="1:41" ht="18" customHeight="1">
      <c r="A12" s="201"/>
      <c r="B12" s="502"/>
      <c r="C12" s="2444" t="s">
        <v>111</v>
      </c>
      <c r="D12" s="2445"/>
      <c r="E12" s="2445"/>
      <c r="F12" s="2446"/>
      <c r="G12" s="2476">
        <f>データ!$D$28</f>
        <v>0</v>
      </c>
      <c r="H12" s="2477"/>
      <c r="I12" s="2477"/>
      <c r="J12" s="2477"/>
      <c r="K12" s="2477"/>
      <c r="L12" s="2477"/>
      <c r="M12" s="2477"/>
      <c r="N12" s="2477"/>
      <c r="O12" s="1321" t="s">
        <v>723</v>
      </c>
      <c r="P12" s="1321"/>
      <c r="Q12" s="1321"/>
      <c r="R12" s="2469">
        <f>データ!$D$24</f>
        <v>0</v>
      </c>
      <c r="S12" s="2469"/>
      <c r="T12" s="2469"/>
      <c r="U12" s="2469"/>
      <c r="V12" s="2469"/>
      <c r="W12" s="2469"/>
      <c r="X12" s="2469"/>
      <c r="Y12" s="2469"/>
      <c r="Z12" s="2469"/>
      <c r="AA12" s="502"/>
      <c r="AB12" s="201"/>
      <c r="AC12" s="201"/>
      <c r="AD12" s="201"/>
      <c r="AE12" s="201"/>
      <c r="AF12" s="708">
        <f>データ!K21</f>
        <v>0</v>
      </c>
      <c r="AG12" s="201"/>
      <c r="AH12" s="201"/>
      <c r="AI12" s="201"/>
      <c r="AJ12" s="201"/>
      <c r="AK12" s="201"/>
      <c r="AL12" s="201"/>
      <c r="AM12" s="201"/>
      <c r="AN12" s="201"/>
    </row>
    <row r="13" spans="1:41" ht="15" customHeight="1">
      <c r="A13" s="201"/>
      <c r="B13" s="502"/>
      <c r="C13" s="119"/>
      <c r="D13" s="119"/>
      <c r="E13" s="119"/>
      <c r="F13" s="119"/>
      <c r="G13" s="119"/>
      <c r="H13" s="119"/>
      <c r="I13" s="119"/>
      <c r="J13" s="119"/>
      <c r="K13" s="119"/>
      <c r="L13" s="119"/>
      <c r="M13" s="119"/>
      <c r="N13" s="119"/>
      <c r="O13" s="119"/>
      <c r="P13" s="572"/>
      <c r="Q13" s="572"/>
      <c r="R13" s="572"/>
      <c r="S13" s="2065"/>
      <c r="T13" s="2065"/>
      <c r="U13" s="2065"/>
      <c r="V13" s="2065"/>
      <c r="W13" s="2065"/>
      <c r="X13" s="2065"/>
      <c r="Y13" s="2065"/>
      <c r="Z13" s="502"/>
      <c r="AA13" s="502"/>
      <c r="AB13" s="201"/>
      <c r="AC13" s="201"/>
      <c r="AD13" s="201"/>
      <c r="AE13" s="201"/>
      <c r="AF13" s="201"/>
      <c r="AG13" s="201"/>
      <c r="AH13" s="201"/>
      <c r="AI13" s="201"/>
      <c r="AJ13" s="201"/>
      <c r="AK13" s="201"/>
      <c r="AL13" s="201"/>
      <c r="AM13" s="201"/>
      <c r="AN13" s="201"/>
    </row>
    <row r="14" spans="1:41" ht="15" customHeight="1">
      <c r="A14" s="201"/>
      <c r="B14" s="502"/>
      <c r="C14" s="2168" t="s">
        <v>938</v>
      </c>
      <c r="D14" s="2168"/>
      <c r="E14" s="2168"/>
      <c r="F14" s="2168"/>
      <c r="G14" s="1520" t="s">
        <v>614</v>
      </c>
      <c r="H14" s="1321"/>
      <c r="I14" s="2363" t="s">
        <v>662</v>
      </c>
      <c r="J14" s="2478"/>
      <c r="K14" s="2364"/>
      <c r="L14" s="2363" t="s">
        <v>283</v>
      </c>
      <c r="M14" s="2478"/>
      <c r="N14" s="2364"/>
      <c r="O14" s="1321" t="s">
        <v>210</v>
      </c>
      <c r="P14" s="1321"/>
      <c r="Q14" s="1321"/>
      <c r="R14" s="1321" t="s">
        <v>612</v>
      </c>
      <c r="S14" s="1321"/>
      <c r="T14" s="1321"/>
      <c r="U14" s="1321"/>
      <c r="V14" s="1321"/>
      <c r="W14" s="1321"/>
      <c r="X14" s="1321" t="s">
        <v>939</v>
      </c>
      <c r="Y14" s="1321"/>
      <c r="Z14" s="1321"/>
      <c r="AA14" s="502"/>
      <c r="AB14" s="201"/>
      <c r="AC14" s="201"/>
      <c r="AD14" s="201"/>
      <c r="AE14" s="201"/>
      <c r="AF14" s="201"/>
      <c r="AG14" s="201"/>
      <c r="AH14" s="201"/>
      <c r="AI14" s="201"/>
      <c r="AJ14" s="201"/>
      <c r="AK14" s="201"/>
      <c r="AL14" s="201"/>
      <c r="AM14" s="201"/>
      <c r="AN14" s="201"/>
    </row>
    <row r="15" spans="1:41" ht="15" customHeight="1">
      <c r="A15" s="201"/>
      <c r="B15" s="502"/>
      <c r="C15" s="2168"/>
      <c r="D15" s="2168"/>
      <c r="E15" s="2168"/>
      <c r="F15" s="2168"/>
      <c r="G15" s="1321"/>
      <c r="H15" s="1321"/>
      <c r="I15" s="1526" t="s">
        <v>206</v>
      </c>
      <c r="J15" s="1517"/>
      <c r="K15" s="1518"/>
      <c r="L15" s="1526" t="s">
        <v>206</v>
      </c>
      <c r="M15" s="1517"/>
      <c r="N15" s="1518"/>
      <c r="O15" s="1321"/>
      <c r="P15" s="1321"/>
      <c r="Q15" s="1321"/>
      <c r="R15" s="1321"/>
      <c r="S15" s="1321"/>
      <c r="T15" s="1321"/>
      <c r="U15" s="1321"/>
      <c r="V15" s="1321"/>
      <c r="W15" s="1321"/>
      <c r="X15" s="1321"/>
      <c r="Y15" s="1321"/>
      <c r="Z15" s="1321"/>
      <c r="AA15" s="502"/>
      <c r="AB15" s="201"/>
      <c r="AC15" s="201"/>
      <c r="AD15" s="201"/>
      <c r="AE15" s="201"/>
      <c r="AF15" s="201"/>
      <c r="AG15" s="201"/>
      <c r="AH15" s="201"/>
      <c r="AI15" s="201"/>
      <c r="AJ15" s="201"/>
      <c r="AK15" s="201"/>
      <c r="AL15" s="201"/>
      <c r="AM15" s="201"/>
      <c r="AN15" s="201"/>
    </row>
    <row r="16" spans="1:41" ht="18" customHeight="1">
      <c r="A16" s="201"/>
      <c r="B16" s="502"/>
      <c r="C16" s="2479"/>
      <c r="D16" s="2479"/>
      <c r="E16" s="2479"/>
      <c r="F16" s="2479"/>
      <c r="G16" s="2479"/>
      <c r="H16" s="2479"/>
      <c r="I16" s="2479"/>
      <c r="J16" s="2479"/>
      <c r="K16" s="2479"/>
      <c r="L16" s="2479"/>
      <c r="M16" s="2479"/>
      <c r="N16" s="2479"/>
      <c r="O16" s="2479"/>
      <c r="P16" s="2479"/>
      <c r="Q16" s="2479"/>
      <c r="R16" s="2479"/>
      <c r="S16" s="2479"/>
      <c r="T16" s="2479"/>
      <c r="U16" s="2479"/>
      <c r="V16" s="2479"/>
      <c r="W16" s="2479"/>
      <c r="X16" s="2479"/>
      <c r="Y16" s="2479"/>
      <c r="Z16" s="2479"/>
      <c r="AA16" s="502"/>
      <c r="AB16" s="201"/>
      <c r="AC16" s="201"/>
      <c r="AD16" s="201"/>
      <c r="AE16" s="201"/>
      <c r="AF16" s="201"/>
      <c r="AG16" s="201"/>
      <c r="AH16" s="201"/>
      <c r="AI16" s="201"/>
      <c r="AJ16" s="201"/>
      <c r="AK16" s="201"/>
      <c r="AL16" s="201"/>
      <c r="AM16" s="201"/>
      <c r="AN16" s="201"/>
    </row>
    <row r="17" spans="1:40" ht="18" customHeight="1">
      <c r="A17" s="201"/>
      <c r="B17" s="502"/>
      <c r="C17" s="2479"/>
      <c r="D17" s="2479"/>
      <c r="E17" s="2479"/>
      <c r="F17" s="2479"/>
      <c r="G17" s="2479"/>
      <c r="H17" s="2479"/>
      <c r="I17" s="2479"/>
      <c r="J17" s="2479"/>
      <c r="K17" s="2479"/>
      <c r="L17" s="2479"/>
      <c r="M17" s="2479"/>
      <c r="N17" s="2479"/>
      <c r="O17" s="2479"/>
      <c r="P17" s="2479"/>
      <c r="Q17" s="2479"/>
      <c r="R17" s="2479"/>
      <c r="S17" s="2479"/>
      <c r="T17" s="2479"/>
      <c r="U17" s="2479"/>
      <c r="V17" s="2479"/>
      <c r="W17" s="2479"/>
      <c r="X17" s="2479"/>
      <c r="Y17" s="2479"/>
      <c r="Z17" s="2479"/>
      <c r="AA17" s="502"/>
      <c r="AB17" s="201"/>
      <c r="AC17" s="201"/>
      <c r="AD17" s="201"/>
      <c r="AE17" s="201"/>
      <c r="AF17" s="201"/>
      <c r="AG17" s="201"/>
      <c r="AH17" s="201"/>
      <c r="AI17" s="201"/>
      <c r="AJ17" s="201"/>
      <c r="AK17" s="201"/>
      <c r="AL17" s="201"/>
      <c r="AM17" s="201"/>
      <c r="AN17" s="201"/>
    </row>
    <row r="18" spans="1:40" ht="18" customHeight="1">
      <c r="A18" s="201"/>
      <c r="B18" s="502"/>
      <c r="C18" s="2479"/>
      <c r="D18" s="2479"/>
      <c r="E18" s="2479"/>
      <c r="F18" s="2479"/>
      <c r="G18" s="2479"/>
      <c r="H18" s="2479"/>
      <c r="I18" s="2479"/>
      <c r="J18" s="2479"/>
      <c r="K18" s="2479"/>
      <c r="L18" s="2479"/>
      <c r="M18" s="2479"/>
      <c r="N18" s="2479"/>
      <c r="O18" s="2479"/>
      <c r="P18" s="2479"/>
      <c r="Q18" s="2479"/>
      <c r="R18" s="2479"/>
      <c r="S18" s="2479"/>
      <c r="T18" s="2479"/>
      <c r="U18" s="2479"/>
      <c r="V18" s="2479"/>
      <c r="W18" s="2479"/>
      <c r="X18" s="2479"/>
      <c r="Y18" s="2479"/>
      <c r="Z18" s="2479"/>
      <c r="AA18" s="502"/>
      <c r="AB18" s="201"/>
      <c r="AC18" s="201"/>
      <c r="AD18" s="201"/>
      <c r="AE18" s="201"/>
      <c r="AF18" s="201"/>
      <c r="AG18" s="201"/>
      <c r="AH18" s="201"/>
      <c r="AI18" s="201"/>
      <c r="AJ18" s="201"/>
      <c r="AK18" s="201"/>
      <c r="AL18" s="201"/>
      <c r="AM18" s="201"/>
      <c r="AN18" s="201"/>
    </row>
    <row r="19" spans="1:40" ht="18" customHeight="1">
      <c r="A19" s="201"/>
      <c r="B19" s="502"/>
      <c r="C19" s="2479"/>
      <c r="D19" s="2479"/>
      <c r="E19" s="2479"/>
      <c r="F19" s="2479"/>
      <c r="G19" s="2479"/>
      <c r="H19" s="2479"/>
      <c r="I19" s="2479"/>
      <c r="J19" s="2479"/>
      <c r="K19" s="2479"/>
      <c r="L19" s="2479"/>
      <c r="M19" s="2479"/>
      <c r="N19" s="2479"/>
      <c r="O19" s="2479"/>
      <c r="P19" s="2479"/>
      <c r="Q19" s="2479"/>
      <c r="R19" s="2479"/>
      <c r="S19" s="2479"/>
      <c r="T19" s="2479"/>
      <c r="U19" s="2479"/>
      <c r="V19" s="2479"/>
      <c r="W19" s="2479"/>
      <c r="X19" s="2479"/>
      <c r="Y19" s="2479"/>
      <c r="Z19" s="2479"/>
      <c r="AA19" s="502"/>
      <c r="AB19" s="201"/>
      <c r="AC19" s="201"/>
      <c r="AD19" s="201"/>
      <c r="AE19" s="201"/>
      <c r="AF19" s="201"/>
      <c r="AG19" s="201"/>
      <c r="AH19" s="201"/>
      <c r="AI19" s="201"/>
      <c r="AJ19" s="201"/>
      <c r="AK19" s="201"/>
      <c r="AL19" s="201"/>
      <c r="AM19" s="201"/>
      <c r="AN19" s="201"/>
    </row>
    <row r="20" spans="1:40" ht="18" customHeight="1">
      <c r="A20" s="201"/>
      <c r="B20" s="502"/>
      <c r="C20" s="2479"/>
      <c r="D20" s="2479"/>
      <c r="E20" s="2479"/>
      <c r="F20" s="2479"/>
      <c r="G20" s="2479"/>
      <c r="H20" s="2479"/>
      <c r="I20" s="2479"/>
      <c r="J20" s="2479"/>
      <c r="K20" s="2479"/>
      <c r="L20" s="2479"/>
      <c r="M20" s="2479"/>
      <c r="N20" s="2479"/>
      <c r="O20" s="2479"/>
      <c r="P20" s="2479"/>
      <c r="Q20" s="2479"/>
      <c r="R20" s="2479"/>
      <c r="S20" s="2479"/>
      <c r="T20" s="2479"/>
      <c r="U20" s="2479"/>
      <c r="V20" s="2479"/>
      <c r="W20" s="2479"/>
      <c r="X20" s="2479"/>
      <c r="Y20" s="2479"/>
      <c r="Z20" s="2479"/>
      <c r="AA20" s="502"/>
      <c r="AB20" s="201"/>
      <c r="AC20" s="201"/>
      <c r="AD20" s="201"/>
      <c r="AE20" s="201"/>
      <c r="AF20" s="201"/>
      <c r="AG20" s="201"/>
      <c r="AH20" s="201"/>
      <c r="AI20" s="201"/>
      <c r="AJ20" s="201"/>
      <c r="AK20" s="201"/>
      <c r="AL20" s="201"/>
      <c r="AM20" s="201"/>
      <c r="AN20" s="201"/>
    </row>
    <row r="21" spans="1:40" ht="15" customHeight="1">
      <c r="A21" s="201"/>
      <c r="B21" s="502"/>
      <c r="C21" s="1467"/>
      <c r="D21" s="1467"/>
      <c r="E21" s="1467"/>
      <c r="F21" s="331"/>
      <c r="G21" s="331"/>
      <c r="H21" s="1452"/>
      <c r="I21" s="1452"/>
      <c r="J21" s="1452"/>
      <c r="K21" s="1452"/>
      <c r="L21" s="1452"/>
      <c r="M21" s="1452"/>
      <c r="N21" s="1452"/>
      <c r="O21" s="1452"/>
      <c r="P21" s="1452"/>
      <c r="Q21" s="1452"/>
      <c r="R21" s="1452"/>
      <c r="S21" s="1452"/>
      <c r="T21" s="1452"/>
      <c r="U21" s="1452"/>
      <c r="V21" s="1452"/>
      <c r="W21" s="1452"/>
      <c r="X21" s="1452"/>
      <c r="Y21" s="1452"/>
      <c r="Z21" s="502"/>
      <c r="AA21" s="502"/>
      <c r="AB21" s="201"/>
      <c r="AC21" s="201"/>
      <c r="AD21" s="201"/>
      <c r="AE21" s="201"/>
      <c r="AF21" s="201"/>
      <c r="AG21" s="201"/>
      <c r="AH21" s="201"/>
      <c r="AI21" s="201"/>
      <c r="AJ21" s="201"/>
      <c r="AK21" s="201"/>
      <c r="AL21" s="201"/>
      <c r="AM21" s="201"/>
      <c r="AN21" s="201"/>
    </row>
    <row r="22" spans="1:40" ht="17.25" customHeight="1">
      <c r="A22" s="201"/>
      <c r="B22" s="502"/>
      <c r="C22" s="2480" t="s">
        <v>940</v>
      </c>
      <c r="D22" s="2480"/>
      <c r="E22" s="2480"/>
      <c r="F22" s="2480"/>
      <c r="G22" s="2480"/>
      <c r="H22" s="2480"/>
      <c r="I22" s="2480"/>
      <c r="J22" s="2480"/>
      <c r="K22" s="2480"/>
      <c r="L22" s="2480"/>
      <c r="M22" s="2480"/>
      <c r="N22" s="2480"/>
      <c r="O22" s="2480"/>
      <c r="P22" s="2480"/>
      <c r="Q22" s="2480"/>
      <c r="R22" s="2480"/>
      <c r="S22" s="2480"/>
      <c r="T22" s="2480"/>
      <c r="U22" s="2480"/>
      <c r="V22" s="2480"/>
      <c r="W22" s="2480"/>
      <c r="X22" s="2480"/>
      <c r="Y22" s="2480"/>
      <c r="Z22" s="2480"/>
      <c r="AA22" s="502"/>
      <c r="AB22" s="201"/>
      <c r="AC22" s="201"/>
      <c r="AD22" s="201"/>
      <c r="AE22" s="201"/>
      <c r="AF22" s="201"/>
      <c r="AG22" s="201"/>
      <c r="AH22" s="201"/>
      <c r="AI22" s="201"/>
      <c r="AJ22" s="201"/>
      <c r="AK22" s="201"/>
      <c r="AL22" s="201"/>
      <c r="AM22" s="201"/>
      <c r="AN22" s="201"/>
    </row>
    <row r="23" spans="1:40" ht="17.25" customHeight="1">
      <c r="A23" s="201"/>
      <c r="B23" s="502"/>
      <c r="C23" s="2480" t="s">
        <v>946</v>
      </c>
      <c r="D23" s="2480"/>
      <c r="E23" s="2480"/>
      <c r="F23" s="2480"/>
      <c r="G23" s="2480" t="s">
        <v>942</v>
      </c>
      <c r="H23" s="2480"/>
      <c r="I23" s="2480"/>
      <c r="J23" s="2480"/>
      <c r="K23" s="2480"/>
      <c r="L23" s="2480"/>
      <c r="M23" s="2480"/>
      <c r="N23" s="2481"/>
      <c r="O23" s="2482" t="s">
        <v>948</v>
      </c>
      <c r="P23" s="2480"/>
      <c r="Q23" s="2480"/>
      <c r="R23" s="2480"/>
      <c r="S23" s="2480"/>
      <c r="T23" s="2480"/>
      <c r="U23" s="2480"/>
      <c r="V23" s="2480"/>
      <c r="W23" s="2480"/>
      <c r="X23" s="2480" t="s">
        <v>728</v>
      </c>
      <c r="Y23" s="2480"/>
      <c r="Z23" s="2480"/>
      <c r="AA23" s="502"/>
      <c r="AB23" s="201"/>
      <c r="AC23" s="201"/>
      <c r="AD23" s="201"/>
      <c r="AE23" s="201"/>
      <c r="AF23" s="201"/>
      <c r="AG23" s="201"/>
      <c r="AH23" s="201"/>
      <c r="AI23" s="201"/>
      <c r="AJ23" s="201"/>
      <c r="AK23" s="201"/>
      <c r="AL23" s="201"/>
      <c r="AM23" s="201"/>
      <c r="AN23" s="201"/>
    </row>
    <row r="24" spans="1:40" ht="39" customHeight="1">
      <c r="A24" s="201"/>
      <c r="B24" s="502"/>
      <c r="C24" s="2480"/>
      <c r="D24" s="2480"/>
      <c r="E24" s="2480"/>
      <c r="F24" s="2480"/>
      <c r="G24" s="2483" t="s">
        <v>945</v>
      </c>
      <c r="H24" s="2480"/>
      <c r="I24" s="2484" t="s">
        <v>134</v>
      </c>
      <c r="J24" s="2484"/>
      <c r="K24" s="2484"/>
      <c r="L24" s="2483" t="s">
        <v>943</v>
      </c>
      <c r="M24" s="2480"/>
      <c r="N24" s="2481"/>
      <c r="O24" s="2485" t="s">
        <v>945</v>
      </c>
      <c r="P24" s="2484"/>
      <c r="Q24" s="2484"/>
      <c r="R24" s="2484" t="s">
        <v>134</v>
      </c>
      <c r="S24" s="2484"/>
      <c r="T24" s="2484"/>
      <c r="U24" s="2483" t="s">
        <v>943</v>
      </c>
      <c r="V24" s="2480"/>
      <c r="W24" s="2480"/>
      <c r="X24" s="2480"/>
      <c r="Y24" s="2480"/>
      <c r="Z24" s="2480"/>
      <c r="AA24" s="502"/>
      <c r="AB24" s="201"/>
      <c r="AC24" s="201"/>
      <c r="AD24" s="201"/>
      <c r="AE24" s="201"/>
      <c r="AF24" s="201"/>
      <c r="AG24" s="201"/>
      <c r="AH24" s="201"/>
      <c r="AI24" s="201"/>
      <c r="AJ24" s="201"/>
      <c r="AK24" s="201"/>
      <c r="AL24" s="201"/>
      <c r="AM24" s="201"/>
      <c r="AN24" s="201"/>
    </row>
    <row r="25" spans="1:40" ht="18" customHeight="1">
      <c r="A25" s="201"/>
      <c r="B25" s="502"/>
      <c r="C25" s="2479"/>
      <c r="D25" s="2479"/>
      <c r="E25" s="2479"/>
      <c r="F25" s="2479"/>
      <c r="G25" s="2479"/>
      <c r="H25" s="2479"/>
      <c r="I25" s="2479"/>
      <c r="J25" s="2479"/>
      <c r="K25" s="2479"/>
      <c r="L25" s="2479"/>
      <c r="M25" s="2479"/>
      <c r="N25" s="2486"/>
      <c r="O25" s="2487"/>
      <c r="P25" s="2479"/>
      <c r="Q25" s="2479"/>
      <c r="R25" s="2488"/>
      <c r="S25" s="2489"/>
      <c r="T25" s="2487"/>
      <c r="U25" s="2488"/>
      <c r="V25" s="2489"/>
      <c r="W25" s="2487"/>
      <c r="X25" s="2479"/>
      <c r="Y25" s="2479"/>
      <c r="Z25" s="2479"/>
      <c r="AA25" s="502"/>
      <c r="AB25" s="201"/>
      <c r="AC25" s="201"/>
      <c r="AD25" s="201"/>
      <c r="AE25" s="201"/>
      <c r="AF25" s="201"/>
      <c r="AG25" s="201"/>
      <c r="AH25" s="201"/>
      <c r="AI25" s="201"/>
      <c r="AJ25" s="201"/>
      <c r="AK25" s="201"/>
      <c r="AL25" s="201"/>
      <c r="AM25" s="201"/>
      <c r="AN25" s="201"/>
    </row>
    <row r="26" spans="1:40" ht="18" customHeight="1">
      <c r="A26" s="201"/>
      <c r="B26" s="502"/>
      <c r="C26" s="2479"/>
      <c r="D26" s="2479"/>
      <c r="E26" s="2479"/>
      <c r="F26" s="2479"/>
      <c r="G26" s="2479"/>
      <c r="H26" s="2479"/>
      <c r="I26" s="2479"/>
      <c r="J26" s="2479"/>
      <c r="K26" s="2479"/>
      <c r="L26" s="2479"/>
      <c r="M26" s="2479"/>
      <c r="N26" s="2486"/>
      <c r="O26" s="2487"/>
      <c r="P26" s="2479"/>
      <c r="Q26" s="2479"/>
      <c r="R26" s="2488"/>
      <c r="S26" s="2489"/>
      <c r="T26" s="2487"/>
      <c r="U26" s="2488"/>
      <c r="V26" s="2489"/>
      <c r="W26" s="2487"/>
      <c r="X26" s="2479"/>
      <c r="Y26" s="2479"/>
      <c r="Z26" s="2479"/>
      <c r="AA26" s="502"/>
      <c r="AB26" s="201"/>
      <c r="AC26" s="201"/>
      <c r="AD26" s="201"/>
      <c r="AE26" s="201"/>
      <c r="AF26" s="201"/>
      <c r="AG26" s="201"/>
      <c r="AH26" s="201"/>
      <c r="AI26" s="201"/>
      <c r="AJ26" s="201"/>
      <c r="AK26" s="201"/>
      <c r="AL26" s="201"/>
      <c r="AM26" s="201"/>
      <c r="AN26" s="201"/>
    </row>
    <row r="27" spans="1:40" ht="18" customHeight="1">
      <c r="A27" s="201"/>
      <c r="B27" s="502"/>
      <c r="C27" s="2479"/>
      <c r="D27" s="2479"/>
      <c r="E27" s="2479"/>
      <c r="F27" s="2479"/>
      <c r="G27" s="2479"/>
      <c r="H27" s="2479"/>
      <c r="I27" s="2479"/>
      <c r="J27" s="2479"/>
      <c r="K27" s="2479"/>
      <c r="L27" s="2479"/>
      <c r="M27" s="2479"/>
      <c r="N27" s="2486"/>
      <c r="O27" s="2487"/>
      <c r="P27" s="2479"/>
      <c r="Q27" s="2479"/>
      <c r="R27" s="2488"/>
      <c r="S27" s="2489"/>
      <c r="T27" s="2487"/>
      <c r="U27" s="2488"/>
      <c r="V27" s="2489"/>
      <c r="W27" s="2487"/>
      <c r="X27" s="2479"/>
      <c r="Y27" s="2479"/>
      <c r="Z27" s="2479"/>
      <c r="AA27" s="502"/>
      <c r="AB27" s="201"/>
      <c r="AC27" s="201"/>
      <c r="AD27" s="201"/>
      <c r="AE27" s="201"/>
      <c r="AF27" s="201"/>
      <c r="AG27" s="201"/>
      <c r="AH27" s="201"/>
      <c r="AI27" s="201"/>
      <c r="AJ27" s="201"/>
      <c r="AK27" s="201"/>
      <c r="AL27" s="201"/>
      <c r="AM27" s="201"/>
      <c r="AN27" s="201"/>
    </row>
    <row r="28" spans="1:40" ht="18" customHeight="1">
      <c r="A28" s="201"/>
      <c r="B28" s="502"/>
      <c r="C28" s="2479"/>
      <c r="D28" s="2479"/>
      <c r="E28" s="2479"/>
      <c r="F28" s="2479"/>
      <c r="G28" s="2479"/>
      <c r="H28" s="2479"/>
      <c r="I28" s="2479"/>
      <c r="J28" s="2479"/>
      <c r="K28" s="2479"/>
      <c r="L28" s="2479"/>
      <c r="M28" s="2479"/>
      <c r="N28" s="2486"/>
      <c r="O28" s="2487"/>
      <c r="P28" s="2479"/>
      <c r="Q28" s="2479"/>
      <c r="R28" s="2488"/>
      <c r="S28" s="2489"/>
      <c r="T28" s="2487"/>
      <c r="U28" s="2488"/>
      <c r="V28" s="2489"/>
      <c r="W28" s="2487"/>
      <c r="X28" s="2479"/>
      <c r="Y28" s="2479"/>
      <c r="Z28" s="2479"/>
      <c r="AA28" s="502"/>
      <c r="AB28" s="201"/>
      <c r="AC28" s="201"/>
      <c r="AD28" s="201"/>
      <c r="AE28" s="201"/>
      <c r="AF28" s="201"/>
      <c r="AG28" s="201"/>
      <c r="AH28" s="201"/>
      <c r="AI28" s="201"/>
      <c r="AJ28" s="201"/>
      <c r="AK28" s="201"/>
      <c r="AL28" s="201"/>
      <c r="AM28" s="201"/>
      <c r="AN28" s="201"/>
    </row>
    <row r="29" spans="1:40" ht="18" customHeight="1">
      <c r="A29" s="201"/>
      <c r="B29" s="502"/>
      <c r="C29" s="2479"/>
      <c r="D29" s="2479"/>
      <c r="E29" s="2479"/>
      <c r="F29" s="2479"/>
      <c r="G29" s="2479"/>
      <c r="H29" s="2479"/>
      <c r="I29" s="2479"/>
      <c r="J29" s="2479"/>
      <c r="K29" s="2479"/>
      <c r="L29" s="2479"/>
      <c r="M29" s="2479"/>
      <c r="N29" s="2486"/>
      <c r="O29" s="2487"/>
      <c r="P29" s="2479"/>
      <c r="Q29" s="2479"/>
      <c r="R29" s="2488"/>
      <c r="S29" s="2489"/>
      <c r="T29" s="2487"/>
      <c r="U29" s="2488"/>
      <c r="V29" s="2489"/>
      <c r="W29" s="2487"/>
      <c r="X29" s="2479"/>
      <c r="Y29" s="2479"/>
      <c r="Z29" s="2479"/>
      <c r="AA29" s="502"/>
      <c r="AB29" s="201"/>
      <c r="AC29" s="201"/>
      <c r="AD29" s="201"/>
      <c r="AE29" s="201"/>
      <c r="AF29" s="201"/>
      <c r="AG29" s="201"/>
      <c r="AH29" s="201"/>
      <c r="AI29" s="201"/>
      <c r="AJ29" s="201"/>
      <c r="AK29" s="201"/>
      <c r="AL29" s="201"/>
      <c r="AM29" s="201"/>
      <c r="AN29" s="201"/>
    </row>
    <row r="30" spans="1:40" ht="18" customHeight="1">
      <c r="A30" s="201"/>
      <c r="B30" s="502"/>
      <c r="C30" s="702"/>
      <c r="D30" s="702"/>
      <c r="E30" s="702"/>
      <c r="F30" s="702"/>
      <c r="G30" s="702"/>
      <c r="H30" s="702"/>
      <c r="I30" s="702"/>
      <c r="J30" s="702"/>
      <c r="K30" s="702"/>
      <c r="L30" s="702"/>
      <c r="M30" s="702"/>
      <c r="N30" s="702"/>
      <c r="O30" s="702"/>
      <c r="P30" s="705"/>
      <c r="Q30" s="705"/>
      <c r="R30" s="705"/>
      <c r="S30" s="705"/>
      <c r="T30" s="702"/>
      <c r="U30" s="702"/>
      <c r="V30" s="702"/>
      <c r="W30" s="702"/>
      <c r="X30" s="702"/>
      <c r="Y30" s="702"/>
      <c r="Z30" s="502"/>
      <c r="AA30" s="502"/>
      <c r="AB30" s="201"/>
      <c r="AC30" s="201"/>
      <c r="AD30" s="201"/>
      <c r="AE30" s="201"/>
      <c r="AF30" s="201"/>
      <c r="AG30" s="201"/>
      <c r="AH30" s="201"/>
      <c r="AI30" s="201"/>
      <c r="AJ30" s="201"/>
      <c r="AK30" s="201"/>
      <c r="AL30" s="201"/>
      <c r="AM30" s="201"/>
      <c r="AN30" s="201"/>
    </row>
    <row r="31" spans="1:40" ht="18" customHeight="1">
      <c r="A31" s="201"/>
      <c r="B31" s="502"/>
      <c r="C31" s="2490" t="s">
        <v>639</v>
      </c>
      <c r="D31" s="2491"/>
      <c r="E31" s="2491"/>
      <c r="F31" s="2491"/>
      <c r="G31" s="2491"/>
      <c r="H31" s="2491"/>
      <c r="I31" s="2491"/>
      <c r="J31" s="2491"/>
      <c r="K31" s="2491"/>
      <c r="L31" s="2491"/>
      <c r="M31" s="2491"/>
      <c r="N31" s="2491"/>
      <c r="O31" s="2491"/>
      <c r="P31" s="2491"/>
      <c r="Q31" s="2491"/>
      <c r="R31" s="2491"/>
      <c r="S31" s="2491"/>
      <c r="T31" s="2491"/>
      <c r="U31" s="2491"/>
      <c r="V31" s="2491"/>
      <c r="W31" s="2482"/>
      <c r="X31" s="327"/>
      <c r="Y31" s="331"/>
      <c r="Z31" s="331"/>
      <c r="AA31" s="502"/>
      <c r="AB31" s="201"/>
      <c r="AC31" s="201"/>
      <c r="AD31" s="201"/>
      <c r="AE31" s="201"/>
      <c r="AF31" s="201"/>
      <c r="AG31" s="201"/>
      <c r="AH31" s="201"/>
      <c r="AI31" s="201"/>
      <c r="AJ31" s="201"/>
      <c r="AK31" s="201"/>
      <c r="AL31" s="201"/>
      <c r="AM31" s="201"/>
      <c r="AN31" s="201"/>
    </row>
    <row r="32" spans="1:40" ht="39" customHeight="1">
      <c r="A32" s="201"/>
      <c r="B32" s="502"/>
      <c r="C32" s="2490" t="s">
        <v>946</v>
      </c>
      <c r="D32" s="2491"/>
      <c r="E32" s="2491"/>
      <c r="F32" s="2482"/>
      <c r="G32" s="2483" t="s">
        <v>945</v>
      </c>
      <c r="H32" s="2480"/>
      <c r="I32" s="2484" t="s">
        <v>134</v>
      </c>
      <c r="J32" s="2484"/>
      <c r="K32" s="2484"/>
      <c r="L32" s="2483" t="s">
        <v>943</v>
      </c>
      <c r="M32" s="2480"/>
      <c r="N32" s="2480"/>
      <c r="O32" s="2492" t="s">
        <v>507</v>
      </c>
      <c r="P32" s="2493"/>
      <c r="Q32" s="2493"/>
      <c r="R32" s="2493"/>
      <c r="S32" s="2494"/>
      <c r="T32" s="2492" t="s">
        <v>947</v>
      </c>
      <c r="U32" s="2491"/>
      <c r="V32" s="2491"/>
      <c r="W32" s="2482"/>
      <c r="X32" s="1466"/>
      <c r="Y32" s="1467"/>
      <c r="Z32" s="1467"/>
      <c r="AA32" s="502"/>
      <c r="AB32" s="201"/>
      <c r="AC32" s="201"/>
      <c r="AD32" s="201"/>
      <c r="AE32" s="201"/>
      <c r="AF32" s="201"/>
      <c r="AG32" s="201"/>
      <c r="AH32" s="201"/>
      <c r="AI32" s="201"/>
      <c r="AJ32" s="201"/>
      <c r="AK32" s="201"/>
      <c r="AL32" s="201"/>
      <c r="AM32" s="201"/>
      <c r="AN32" s="201"/>
    </row>
    <row r="33" spans="1:40" ht="18" customHeight="1">
      <c r="A33" s="201"/>
      <c r="B33" s="502"/>
      <c r="C33" s="2479"/>
      <c r="D33" s="2479"/>
      <c r="E33" s="2479"/>
      <c r="F33" s="2479"/>
      <c r="G33" s="2479"/>
      <c r="H33" s="2479"/>
      <c r="I33" s="2479"/>
      <c r="J33" s="2479"/>
      <c r="K33" s="2479"/>
      <c r="L33" s="2479"/>
      <c r="M33" s="2479"/>
      <c r="N33" s="2479"/>
      <c r="O33" s="2479"/>
      <c r="P33" s="2479"/>
      <c r="Q33" s="2479"/>
      <c r="R33" s="2479"/>
      <c r="S33" s="2479"/>
      <c r="T33" s="2488"/>
      <c r="U33" s="2489"/>
      <c r="V33" s="2489"/>
      <c r="W33" s="2487"/>
      <c r="X33" s="1466"/>
      <c r="Y33" s="1467"/>
      <c r="Z33" s="1467"/>
      <c r="AA33" s="502"/>
      <c r="AB33" s="201"/>
      <c r="AC33" s="201"/>
      <c r="AD33" s="201"/>
      <c r="AE33" s="201"/>
      <c r="AF33" s="201"/>
      <c r="AG33" s="201"/>
      <c r="AH33" s="201"/>
      <c r="AI33" s="201"/>
      <c r="AJ33" s="201"/>
      <c r="AK33" s="201"/>
      <c r="AL33" s="201"/>
      <c r="AM33" s="201"/>
      <c r="AN33" s="201"/>
    </row>
    <row r="34" spans="1:40" ht="18" customHeight="1">
      <c r="A34" s="201"/>
      <c r="B34" s="502"/>
      <c r="C34" s="2479"/>
      <c r="D34" s="2479"/>
      <c r="E34" s="2479"/>
      <c r="F34" s="2479"/>
      <c r="G34" s="2479"/>
      <c r="H34" s="2479"/>
      <c r="I34" s="2479"/>
      <c r="J34" s="2479"/>
      <c r="K34" s="2479"/>
      <c r="L34" s="2479"/>
      <c r="M34" s="2479"/>
      <c r="N34" s="2479"/>
      <c r="O34" s="2479"/>
      <c r="P34" s="2479"/>
      <c r="Q34" s="2479"/>
      <c r="R34" s="2479"/>
      <c r="S34" s="2479"/>
      <c r="T34" s="2488"/>
      <c r="U34" s="2489"/>
      <c r="V34" s="2489"/>
      <c r="W34" s="2487"/>
      <c r="X34" s="2496"/>
      <c r="Y34" s="2497"/>
      <c r="Z34" s="2497"/>
      <c r="AA34" s="502"/>
      <c r="AB34" s="201"/>
      <c r="AC34" s="201"/>
      <c r="AD34" s="201"/>
      <c r="AE34" s="201"/>
      <c r="AF34" s="201"/>
      <c r="AG34" s="201"/>
      <c r="AH34" s="201"/>
      <c r="AI34" s="201"/>
      <c r="AJ34" s="201"/>
      <c r="AK34" s="201"/>
      <c r="AL34" s="201"/>
      <c r="AM34" s="201"/>
      <c r="AN34" s="201"/>
    </row>
    <row r="35" spans="1:40" ht="18" customHeight="1">
      <c r="A35" s="201"/>
      <c r="B35" s="502"/>
      <c r="C35" s="2479"/>
      <c r="D35" s="2479"/>
      <c r="E35" s="2479"/>
      <c r="F35" s="2479"/>
      <c r="G35" s="2479"/>
      <c r="H35" s="2479"/>
      <c r="I35" s="2479"/>
      <c r="J35" s="2479"/>
      <c r="K35" s="2479"/>
      <c r="L35" s="2479"/>
      <c r="M35" s="2479"/>
      <c r="N35" s="2479"/>
      <c r="O35" s="2479"/>
      <c r="P35" s="2479"/>
      <c r="Q35" s="2479"/>
      <c r="R35" s="2479"/>
      <c r="S35" s="2479"/>
      <c r="T35" s="2488"/>
      <c r="U35" s="2489"/>
      <c r="V35" s="2489"/>
      <c r="W35" s="2487"/>
      <c r="X35" s="2496"/>
      <c r="Y35" s="2497"/>
      <c r="Z35" s="2497"/>
      <c r="AA35" s="502"/>
      <c r="AB35" s="201"/>
      <c r="AC35" s="201"/>
      <c r="AD35" s="201"/>
      <c r="AE35" s="201"/>
      <c r="AF35" s="201"/>
      <c r="AG35" s="201"/>
      <c r="AH35" s="201"/>
      <c r="AI35" s="201"/>
      <c r="AJ35" s="201"/>
      <c r="AK35" s="201"/>
      <c r="AL35" s="201"/>
      <c r="AM35" s="201"/>
      <c r="AN35" s="201"/>
    </row>
    <row r="36" spans="1:40" ht="18" customHeight="1">
      <c r="A36" s="201"/>
      <c r="B36" s="502"/>
      <c r="C36" s="2479"/>
      <c r="D36" s="2479"/>
      <c r="E36" s="2479"/>
      <c r="F36" s="2479"/>
      <c r="G36" s="2479"/>
      <c r="H36" s="2479"/>
      <c r="I36" s="2479"/>
      <c r="J36" s="2479"/>
      <c r="K36" s="2479"/>
      <c r="L36" s="2479"/>
      <c r="M36" s="2479"/>
      <c r="N36" s="2479"/>
      <c r="O36" s="2479"/>
      <c r="P36" s="2479"/>
      <c r="Q36" s="2479"/>
      <c r="R36" s="2479"/>
      <c r="S36" s="2479"/>
      <c r="T36" s="2488"/>
      <c r="U36" s="2489"/>
      <c r="V36" s="2489"/>
      <c r="W36" s="2487"/>
      <c r="X36" s="2496"/>
      <c r="Y36" s="2497"/>
      <c r="Z36" s="2497"/>
      <c r="AA36" s="502"/>
      <c r="AB36" s="201"/>
      <c r="AC36" s="201"/>
      <c r="AD36" s="201"/>
      <c r="AE36" s="201"/>
      <c r="AF36" s="201"/>
      <c r="AG36" s="201"/>
      <c r="AH36" s="201"/>
      <c r="AI36" s="201"/>
      <c r="AJ36" s="201"/>
      <c r="AK36" s="201"/>
      <c r="AL36" s="201"/>
      <c r="AM36" s="201"/>
      <c r="AN36" s="201"/>
    </row>
    <row r="37" spans="1:40" ht="9.75" customHeight="1">
      <c r="A37" s="201"/>
      <c r="B37" s="502"/>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02"/>
      <c r="AA37" s="502"/>
      <c r="AB37" s="201"/>
      <c r="AC37" s="201"/>
      <c r="AD37" s="201"/>
      <c r="AE37" s="201"/>
      <c r="AF37" s="201"/>
      <c r="AG37" s="201"/>
      <c r="AH37" s="201"/>
      <c r="AI37" s="201"/>
      <c r="AJ37" s="201"/>
      <c r="AK37" s="201"/>
      <c r="AL37" s="201"/>
      <c r="AM37" s="201"/>
      <c r="AN37" s="201"/>
    </row>
    <row r="38" spans="1:40" ht="15.75" customHeight="1">
      <c r="A38" s="201"/>
      <c r="B38" s="502"/>
      <c r="C38" s="2495" t="s">
        <v>578</v>
      </c>
      <c r="D38" s="2495"/>
      <c r="E38" s="2495"/>
      <c r="F38" s="2495"/>
      <c r="G38" s="2495"/>
      <c r="H38" s="2495"/>
      <c r="I38" s="2495"/>
      <c r="J38" s="2495"/>
      <c r="K38" s="2495"/>
      <c r="L38" s="2495"/>
      <c r="M38" s="2495"/>
      <c r="N38" s="2495"/>
      <c r="O38" s="2495"/>
      <c r="P38" s="2495"/>
      <c r="Q38" s="544"/>
      <c r="R38" s="544"/>
      <c r="S38" s="544"/>
      <c r="T38" s="544"/>
      <c r="U38" s="544"/>
      <c r="V38" s="544"/>
      <c r="W38" s="544"/>
      <c r="X38" s="544"/>
      <c r="Y38" s="544"/>
      <c r="Z38" s="502"/>
      <c r="AA38" s="502"/>
      <c r="AB38" s="201"/>
      <c r="AC38" s="201"/>
      <c r="AD38" s="201"/>
      <c r="AE38" s="201"/>
      <c r="AF38" s="201"/>
      <c r="AG38" s="201"/>
      <c r="AH38" s="201"/>
      <c r="AI38" s="201"/>
      <c r="AJ38" s="201"/>
      <c r="AK38" s="201"/>
      <c r="AL38" s="201"/>
      <c r="AM38" s="201"/>
      <c r="AN38" s="201"/>
    </row>
    <row r="39" spans="1:40" ht="15.75" customHeight="1">
      <c r="A39" s="201"/>
      <c r="B39" s="502"/>
      <c r="C39" s="2495" t="s">
        <v>20</v>
      </c>
      <c r="D39" s="2495"/>
      <c r="E39" s="2495"/>
      <c r="F39" s="2495"/>
      <c r="G39" s="544"/>
      <c r="H39" s="544"/>
      <c r="I39" s="544"/>
      <c r="J39" s="544"/>
      <c r="K39" s="544"/>
      <c r="L39" s="544"/>
      <c r="M39" s="544"/>
      <c r="N39" s="544"/>
      <c r="O39" s="544"/>
      <c r="P39" s="544"/>
      <c r="Q39" s="544"/>
      <c r="R39" s="544"/>
      <c r="S39" s="544"/>
      <c r="T39" s="544"/>
      <c r="U39" s="544"/>
      <c r="V39" s="544"/>
      <c r="W39" s="544"/>
      <c r="X39" s="544"/>
      <c r="Y39" s="544"/>
      <c r="Z39" s="502"/>
      <c r="AA39" s="502"/>
      <c r="AB39" s="201"/>
      <c r="AC39" s="201"/>
      <c r="AD39" s="201"/>
      <c r="AE39" s="201"/>
      <c r="AF39" s="201"/>
      <c r="AG39" s="201"/>
      <c r="AH39" s="201"/>
      <c r="AI39" s="201"/>
      <c r="AJ39" s="201"/>
      <c r="AK39" s="201"/>
      <c r="AL39" s="201"/>
      <c r="AM39" s="201"/>
      <c r="AN39" s="201"/>
    </row>
    <row r="40" spans="1:40" ht="15.75" customHeight="1">
      <c r="A40" s="201"/>
      <c r="B40" s="502"/>
      <c r="C40" s="544"/>
      <c r="D40" s="2495" t="s">
        <v>949</v>
      </c>
      <c r="E40" s="2495"/>
      <c r="F40" s="2495"/>
      <c r="G40" s="2495"/>
      <c r="H40" s="2495"/>
      <c r="I40" s="2495"/>
      <c r="J40" s="2495"/>
      <c r="K40" s="2495"/>
      <c r="L40" s="2495"/>
      <c r="M40" s="2495"/>
      <c r="N40" s="2495"/>
      <c r="O40" s="2495"/>
      <c r="P40" s="2495"/>
      <c r="Q40" s="2495"/>
      <c r="R40" s="2495"/>
      <c r="S40" s="2495"/>
      <c r="T40" s="2495"/>
      <c r="U40" s="2495"/>
      <c r="V40" s="2495"/>
      <c r="W40" s="2495"/>
      <c r="X40" s="2495"/>
      <c r="Y40" s="544"/>
      <c r="Z40" s="502"/>
      <c r="AA40" s="502"/>
      <c r="AB40" s="201"/>
      <c r="AC40" s="201"/>
      <c r="AD40" s="201"/>
      <c r="AE40" s="201"/>
      <c r="AF40" s="201"/>
      <c r="AG40" s="201"/>
      <c r="AH40" s="201"/>
      <c r="AI40" s="201"/>
      <c r="AJ40" s="201"/>
      <c r="AK40" s="201"/>
      <c r="AL40" s="201"/>
      <c r="AM40" s="201"/>
      <c r="AN40" s="201"/>
    </row>
    <row r="41" spans="1:40" ht="15.75" customHeight="1">
      <c r="A41" s="201"/>
      <c r="B41" s="502"/>
      <c r="C41" s="544"/>
      <c r="D41" s="2495" t="s">
        <v>950</v>
      </c>
      <c r="E41" s="2495"/>
      <c r="F41" s="2495"/>
      <c r="G41" s="2495"/>
      <c r="H41" s="2495"/>
      <c r="I41" s="2495"/>
      <c r="J41" s="2495"/>
      <c r="K41" s="2495"/>
      <c r="L41" s="2495"/>
      <c r="M41" s="2495"/>
      <c r="N41" s="2495"/>
      <c r="O41" s="2495"/>
      <c r="P41" s="2495"/>
      <c r="Q41" s="2495"/>
      <c r="R41" s="2495"/>
      <c r="S41" s="2495"/>
      <c r="T41" s="2495"/>
      <c r="U41" s="2495"/>
      <c r="V41" s="544"/>
      <c r="W41" s="544"/>
      <c r="X41" s="544"/>
      <c r="Y41" s="544"/>
      <c r="Z41" s="502"/>
      <c r="AA41" s="502"/>
      <c r="AB41" s="201"/>
      <c r="AC41" s="201"/>
      <c r="AD41" s="201"/>
      <c r="AE41" s="201"/>
      <c r="AF41" s="201"/>
      <c r="AG41" s="201"/>
      <c r="AH41" s="201"/>
      <c r="AI41" s="201"/>
      <c r="AJ41" s="201"/>
      <c r="AK41" s="201"/>
      <c r="AL41" s="201"/>
      <c r="AM41" s="201"/>
      <c r="AN41" s="201"/>
    </row>
    <row r="42" spans="1:40" ht="15.75" customHeight="1">
      <c r="A42" s="201"/>
      <c r="B42" s="502"/>
      <c r="C42" s="549" t="s">
        <v>749</v>
      </c>
      <c r="D42" s="549"/>
      <c r="E42" s="549"/>
      <c r="F42" s="549"/>
      <c r="G42" s="549"/>
      <c r="H42" s="549"/>
      <c r="I42" s="549"/>
      <c r="J42" s="549"/>
      <c r="K42" s="549"/>
      <c r="L42" s="549"/>
      <c r="M42" s="544"/>
      <c r="N42" s="544"/>
      <c r="O42" s="544"/>
      <c r="P42" s="544"/>
      <c r="Q42" s="544"/>
      <c r="R42" s="544"/>
      <c r="S42" s="544"/>
      <c r="T42" s="544"/>
      <c r="U42" s="544"/>
      <c r="V42" s="544"/>
      <c r="W42" s="544"/>
      <c r="X42" s="544"/>
      <c r="Y42" s="544"/>
      <c r="Z42" s="502"/>
      <c r="AA42" s="502"/>
      <c r="AB42" s="201"/>
      <c r="AC42" s="201"/>
      <c r="AD42" s="201"/>
      <c r="AE42" s="201"/>
      <c r="AF42" s="201"/>
      <c r="AG42" s="201"/>
      <c r="AH42" s="201"/>
      <c r="AI42" s="201"/>
      <c r="AJ42" s="201"/>
      <c r="AK42" s="201"/>
      <c r="AL42" s="201"/>
      <c r="AM42" s="201"/>
      <c r="AN42" s="201"/>
    </row>
    <row r="43" spans="1:40" ht="15.75" customHeight="1">
      <c r="A43" s="201"/>
      <c r="C43" s="544"/>
      <c r="D43" s="549" t="s">
        <v>951</v>
      </c>
      <c r="E43" s="544"/>
      <c r="F43" s="544"/>
      <c r="G43" s="544"/>
      <c r="H43" s="544"/>
      <c r="I43" s="544"/>
      <c r="J43" s="544"/>
      <c r="K43" s="544"/>
      <c r="L43" s="544"/>
      <c r="M43" s="544"/>
      <c r="N43" s="544"/>
      <c r="O43" s="544"/>
      <c r="P43" s="544"/>
      <c r="Q43" s="544"/>
      <c r="R43" s="544"/>
      <c r="S43" s="544"/>
      <c r="T43" s="544"/>
      <c r="U43" s="544"/>
      <c r="V43" s="544"/>
      <c r="W43" s="544"/>
      <c r="X43" s="544"/>
      <c r="Y43" s="544"/>
      <c r="Z43" s="502"/>
      <c r="AA43" s="502"/>
      <c r="AB43" s="201"/>
      <c r="AC43" s="201"/>
      <c r="AD43" s="201"/>
      <c r="AE43" s="201"/>
      <c r="AF43" s="201"/>
      <c r="AG43" s="201"/>
      <c r="AH43" s="201"/>
      <c r="AI43" s="201"/>
      <c r="AJ43" s="201"/>
      <c r="AK43" s="201"/>
      <c r="AL43" s="201"/>
      <c r="AM43" s="201"/>
      <c r="AN43" s="201"/>
    </row>
    <row r="44" spans="1:40" ht="15.75" customHeight="1">
      <c r="A44" s="201"/>
      <c r="B44" s="502"/>
      <c r="C44" s="544"/>
      <c r="D44" s="544" t="s">
        <v>78</v>
      </c>
      <c r="E44" s="544"/>
      <c r="F44" s="544"/>
      <c r="G44" s="544"/>
      <c r="H44" s="544"/>
      <c r="I44" s="544"/>
      <c r="J44" s="544"/>
      <c r="K44" s="544"/>
      <c r="L44" s="544"/>
      <c r="M44" s="544"/>
      <c r="N44" s="544"/>
      <c r="O44" s="544"/>
      <c r="P44" s="544"/>
      <c r="Q44" s="544"/>
      <c r="R44" s="544"/>
      <c r="S44" s="544"/>
      <c r="T44" s="544"/>
      <c r="U44" s="544"/>
      <c r="V44" s="544"/>
      <c r="W44" s="544"/>
      <c r="X44" s="544"/>
      <c r="Y44" s="544"/>
      <c r="Z44" s="502"/>
      <c r="AA44" s="502"/>
      <c r="AB44" s="201"/>
      <c r="AC44" s="201"/>
      <c r="AD44" s="201"/>
      <c r="AE44" s="201"/>
      <c r="AF44" s="201"/>
      <c r="AG44" s="201"/>
      <c r="AH44" s="201"/>
      <c r="AI44" s="201"/>
      <c r="AJ44" s="201"/>
      <c r="AK44" s="201"/>
      <c r="AL44" s="201"/>
      <c r="AM44" s="201"/>
      <c r="AN44" s="201"/>
    </row>
    <row r="45" spans="1:40" ht="9" customHeight="1">
      <c r="A45" s="201"/>
      <c r="B45" s="502"/>
      <c r="C45" s="544"/>
      <c r="D45" s="544"/>
      <c r="E45" s="544"/>
      <c r="F45" s="544"/>
      <c r="G45" s="544"/>
      <c r="H45" s="544"/>
      <c r="I45" s="544"/>
      <c r="J45" s="544"/>
      <c r="K45" s="544"/>
      <c r="L45" s="544"/>
      <c r="M45" s="544"/>
      <c r="N45" s="544"/>
      <c r="O45" s="544"/>
      <c r="P45" s="544"/>
      <c r="Q45" s="544"/>
      <c r="R45" s="544"/>
      <c r="S45" s="544"/>
      <c r="T45" s="544"/>
      <c r="U45" s="544"/>
      <c r="V45" s="544"/>
      <c r="W45" s="544"/>
      <c r="X45" s="544"/>
      <c r="Y45" s="544"/>
      <c r="Z45" s="502"/>
      <c r="AA45" s="502"/>
      <c r="AB45" s="201"/>
      <c r="AC45" s="201"/>
      <c r="AD45" s="201"/>
      <c r="AE45" s="201"/>
      <c r="AF45" s="201"/>
      <c r="AG45" s="201"/>
      <c r="AH45" s="201"/>
      <c r="AI45" s="201"/>
      <c r="AJ45" s="201"/>
      <c r="AK45" s="201"/>
      <c r="AL45" s="201"/>
      <c r="AM45" s="201"/>
      <c r="AN45" s="201"/>
    </row>
    <row r="46" spans="1:40" ht="15.75" customHeight="1">
      <c r="A46" s="201"/>
      <c r="B46" s="201"/>
      <c r="C46" s="543"/>
      <c r="D46" s="543"/>
      <c r="E46" s="543"/>
      <c r="F46" s="543"/>
      <c r="G46" s="543"/>
      <c r="H46" s="543"/>
      <c r="I46" s="543"/>
      <c r="J46" s="543"/>
      <c r="K46" s="543"/>
      <c r="L46" s="543"/>
      <c r="M46" s="543"/>
      <c r="N46" s="543"/>
      <c r="O46" s="543"/>
      <c r="P46" s="543"/>
      <c r="Q46" s="543"/>
      <c r="R46" s="543"/>
      <c r="S46" s="543"/>
      <c r="T46" s="543"/>
      <c r="U46" s="543"/>
      <c r="V46" s="543"/>
      <c r="W46" s="543"/>
      <c r="X46" s="543"/>
      <c r="Y46" s="543"/>
      <c r="Z46" s="201"/>
      <c r="AA46" s="201"/>
      <c r="AB46" s="201"/>
      <c r="AC46" s="201"/>
      <c r="AD46" s="201"/>
      <c r="AE46" s="201"/>
      <c r="AF46" s="201"/>
      <c r="AG46" s="201"/>
      <c r="AH46" s="201"/>
      <c r="AI46" s="201"/>
      <c r="AJ46" s="201"/>
      <c r="AK46" s="201"/>
      <c r="AL46" s="201"/>
      <c r="AM46" s="201"/>
      <c r="AN46" s="201"/>
    </row>
    <row r="47" spans="1:40" ht="15.75" customHeight="1">
      <c r="A47" s="201"/>
      <c r="B47" s="201"/>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201"/>
      <c r="AA47" s="201"/>
      <c r="AB47" s="201"/>
      <c r="AC47" s="201"/>
      <c r="AD47" s="201"/>
      <c r="AE47" s="201"/>
      <c r="AF47" s="201"/>
      <c r="AG47" s="201"/>
      <c r="AH47" s="201"/>
      <c r="AI47" s="201"/>
      <c r="AJ47" s="201"/>
      <c r="AK47" s="201"/>
      <c r="AL47" s="201"/>
      <c r="AM47" s="201"/>
      <c r="AN47" s="201"/>
    </row>
    <row r="48" spans="1:40" ht="15.75" customHeight="1">
      <c r="A48" s="201"/>
      <c r="B48" s="201"/>
      <c r="C48" s="543"/>
      <c r="D48" s="543"/>
      <c r="E48" s="543"/>
      <c r="F48" s="543"/>
      <c r="G48" s="543"/>
      <c r="H48" s="543"/>
      <c r="I48" s="543"/>
      <c r="J48" s="543"/>
      <c r="K48" s="543"/>
      <c r="L48" s="543"/>
      <c r="M48" s="543"/>
      <c r="N48" s="543"/>
      <c r="O48" s="543"/>
      <c r="P48" s="543"/>
      <c r="Q48" s="543"/>
      <c r="R48" s="543"/>
      <c r="S48" s="543"/>
      <c r="T48" s="543"/>
      <c r="U48" s="543"/>
      <c r="V48" s="543"/>
      <c r="W48" s="543"/>
      <c r="X48" s="543"/>
      <c r="Y48" s="543"/>
      <c r="Z48" s="201"/>
      <c r="AA48" s="201"/>
      <c r="AB48" s="201"/>
      <c r="AC48" s="201"/>
      <c r="AD48" s="201"/>
      <c r="AE48" s="201"/>
      <c r="AF48" s="201"/>
      <c r="AG48" s="201"/>
      <c r="AH48" s="201"/>
      <c r="AI48" s="201"/>
      <c r="AJ48" s="201"/>
      <c r="AK48" s="201"/>
      <c r="AL48" s="201"/>
      <c r="AM48" s="201"/>
      <c r="AN48" s="201"/>
    </row>
    <row r="49" spans="1:40" ht="15.75" customHeight="1">
      <c r="A49" s="201"/>
      <c r="B49" s="201"/>
      <c r="C49" s="543"/>
      <c r="D49" s="543"/>
      <c r="E49" s="543"/>
      <c r="F49" s="543"/>
      <c r="G49" s="543"/>
      <c r="H49" s="543"/>
      <c r="I49" s="543"/>
      <c r="J49" s="543"/>
      <c r="K49" s="543"/>
      <c r="L49" s="543"/>
      <c r="M49" s="543"/>
      <c r="N49" s="543"/>
      <c r="O49" s="543"/>
      <c r="P49" s="543"/>
      <c r="Q49" s="543"/>
      <c r="R49" s="543"/>
      <c r="S49" s="543"/>
      <c r="T49" s="543"/>
      <c r="U49" s="543"/>
      <c r="V49" s="543"/>
      <c r="W49" s="543"/>
      <c r="X49" s="543"/>
      <c r="Y49" s="543"/>
      <c r="Z49" s="201"/>
      <c r="AA49" s="201"/>
      <c r="AB49" s="201"/>
      <c r="AC49" s="201"/>
      <c r="AD49" s="201"/>
      <c r="AE49" s="201"/>
      <c r="AF49" s="201"/>
      <c r="AG49" s="201"/>
      <c r="AH49" s="201"/>
      <c r="AI49" s="201"/>
      <c r="AJ49" s="201"/>
      <c r="AK49" s="201"/>
      <c r="AL49" s="201"/>
      <c r="AM49" s="201"/>
      <c r="AN49" s="201"/>
    </row>
    <row r="50" spans="1:40" ht="15.75" customHeight="1">
      <c r="A50" s="201"/>
      <c r="B50" s="201"/>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201"/>
      <c r="AA50" s="201"/>
      <c r="AB50" s="201"/>
      <c r="AC50" s="201"/>
      <c r="AD50" s="201"/>
      <c r="AE50" s="201"/>
      <c r="AF50" s="201"/>
      <c r="AG50" s="201"/>
      <c r="AH50" s="201"/>
      <c r="AI50" s="201"/>
      <c r="AJ50" s="201"/>
      <c r="AK50" s="201"/>
      <c r="AL50" s="201"/>
      <c r="AM50" s="201"/>
      <c r="AN50" s="201"/>
    </row>
    <row r="51" spans="1:40" ht="15.75" customHeight="1">
      <c r="A51" s="201"/>
      <c r="B51" s="201"/>
      <c r="C51" s="543"/>
      <c r="D51" s="543"/>
      <c r="E51" s="543"/>
      <c r="F51" s="543"/>
      <c r="G51" s="543"/>
      <c r="H51" s="543"/>
      <c r="I51" s="543"/>
      <c r="J51" s="543"/>
      <c r="K51" s="543"/>
      <c r="L51" s="543"/>
      <c r="M51" s="543"/>
      <c r="N51" s="543"/>
      <c r="O51" s="543"/>
      <c r="P51" s="543"/>
      <c r="Q51" s="543"/>
      <c r="R51" s="543"/>
      <c r="S51" s="543"/>
      <c r="T51" s="543"/>
      <c r="U51" s="543"/>
      <c r="V51" s="543"/>
      <c r="W51" s="543"/>
      <c r="X51" s="543"/>
      <c r="Y51" s="543"/>
      <c r="Z51" s="201"/>
      <c r="AA51" s="201"/>
      <c r="AB51" s="201"/>
      <c r="AC51" s="201"/>
      <c r="AD51" s="201"/>
      <c r="AE51" s="201"/>
      <c r="AF51" s="201"/>
      <c r="AG51" s="201"/>
      <c r="AH51" s="201"/>
      <c r="AI51" s="201"/>
      <c r="AJ51" s="201"/>
      <c r="AK51" s="201"/>
      <c r="AL51" s="201"/>
      <c r="AM51" s="201"/>
      <c r="AN51" s="201"/>
    </row>
    <row r="52" spans="1:40" ht="15.75" customHeight="1"/>
    <row r="53" spans="1:40" ht="15.75" customHeight="1"/>
  </sheetData>
  <sheetProtection sheet="1" objects="1" scenarios="1"/>
  <mergeCells count="170">
    <mergeCell ref="D40:X40"/>
    <mergeCell ref="D41:U41"/>
    <mergeCell ref="C4:C6"/>
    <mergeCell ref="E4:E6"/>
    <mergeCell ref="H4:I6"/>
    <mergeCell ref="K4:O6"/>
    <mergeCell ref="S4:T6"/>
    <mergeCell ref="U4:V6"/>
    <mergeCell ref="W4:X6"/>
    <mergeCell ref="C14:F15"/>
    <mergeCell ref="G14:H15"/>
    <mergeCell ref="O14:Q15"/>
    <mergeCell ref="R14:W15"/>
    <mergeCell ref="X14:Z15"/>
    <mergeCell ref="C23:F24"/>
    <mergeCell ref="X23:Z24"/>
    <mergeCell ref="X32:Z33"/>
    <mergeCell ref="C36:F36"/>
    <mergeCell ref="G36:H36"/>
    <mergeCell ref="I36:K36"/>
    <mergeCell ref="L36:N36"/>
    <mergeCell ref="O36:S36"/>
    <mergeCell ref="T36:W36"/>
    <mergeCell ref="X36:Z36"/>
    <mergeCell ref="C38:P38"/>
    <mergeCell ref="C39:F39"/>
    <mergeCell ref="C34:F34"/>
    <mergeCell ref="G34:H34"/>
    <mergeCell ref="I34:K34"/>
    <mergeCell ref="L34:N34"/>
    <mergeCell ref="O34:S34"/>
    <mergeCell ref="T34:W34"/>
    <mergeCell ref="X34:Z34"/>
    <mergeCell ref="C35:F35"/>
    <mergeCell ref="G35:H35"/>
    <mergeCell ref="I35:K35"/>
    <mergeCell ref="L35:N35"/>
    <mergeCell ref="O35:S35"/>
    <mergeCell ref="T35:W35"/>
    <mergeCell ref="X35:Z35"/>
    <mergeCell ref="C32:F32"/>
    <mergeCell ref="G32:H32"/>
    <mergeCell ref="I32:K32"/>
    <mergeCell ref="L32:N32"/>
    <mergeCell ref="O32:S32"/>
    <mergeCell ref="T32:W32"/>
    <mergeCell ref="C33:F33"/>
    <mergeCell ref="G33:H33"/>
    <mergeCell ref="I33:K33"/>
    <mergeCell ref="L33:N33"/>
    <mergeCell ref="O33:S33"/>
    <mergeCell ref="T33:W33"/>
    <mergeCell ref="C29:F29"/>
    <mergeCell ref="G29:H29"/>
    <mergeCell ref="I29:K29"/>
    <mergeCell ref="L29:N29"/>
    <mergeCell ref="O29:Q29"/>
    <mergeCell ref="R29:T29"/>
    <mergeCell ref="U29:W29"/>
    <mergeCell ref="X29:Z29"/>
    <mergeCell ref="C31:W31"/>
    <mergeCell ref="C27:F27"/>
    <mergeCell ref="G27:H27"/>
    <mergeCell ref="I27:K27"/>
    <mergeCell ref="L27:N27"/>
    <mergeCell ref="O27:Q27"/>
    <mergeCell ref="R27:T27"/>
    <mergeCell ref="U27:W27"/>
    <mergeCell ref="X27:Z27"/>
    <mergeCell ref="C28:F28"/>
    <mergeCell ref="G28:H28"/>
    <mergeCell ref="I28:K28"/>
    <mergeCell ref="L28:N28"/>
    <mergeCell ref="O28:Q28"/>
    <mergeCell ref="R28:T28"/>
    <mergeCell ref="U28:W28"/>
    <mergeCell ref="X28:Z28"/>
    <mergeCell ref="C25:F25"/>
    <mergeCell ref="G25:H25"/>
    <mergeCell ref="I25:K25"/>
    <mergeCell ref="L25:N25"/>
    <mergeCell ref="O25:Q25"/>
    <mergeCell ref="R25:T25"/>
    <mergeCell ref="U25:W25"/>
    <mergeCell ref="X25:Z25"/>
    <mergeCell ref="C26:F26"/>
    <mergeCell ref="G26:H26"/>
    <mergeCell ref="I26:K26"/>
    <mergeCell ref="L26:N26"/>
    <mergeCell ref="O26:Q26"/>
    <mergeCell ref="R26:T26"/>
    <mergeCell ref="U26:W26"/>
    <mergeCell ref="X26:Z26"/>
    <mergeCell ref="C22:Z22"/>
    <mergeCell ref="G23:N23"/>
    <mergeCell ref="O23:W23"/>
    <mergeCell ref="G24:H24"/>
    <mergeCell ref="I24:K24"/>
    <mergeCell ref="L24:N24"/>
    <mergeCell ref="O24:Q24"/>
    <mergeCell ref="R24:T24"/>
    <mergeCell ref="U24:W24"/>
    <mergeCell ref="C20:F20"/>
    <mergeCell ref="G20:H20"/>
    <mergeCell ref="I20:K20"/>
    <mergeCell ref="L20:N20"/>
    <mergeCell ref="O20:Q20"/>
    <mergeCell ref="R20:W20"/>
    <mergeCell ref="X20:Z20"/>
    <mergeCell ref="C21:E21"/>
    <mergeCell ref="H21:Y21"/>
    <mergeCell ref="C18:F18"/>
    <mergeCell ref="G18:H18"/>
    <mergeCell ref="I18:K18"/>
    <mergeCell ref="L18:N18"/>
    <mergeCell ref="O18:Q18"/>
    <mergeCell ref="R18:W18"/>
    <mergeCell ref="X18:Z18"/>
    <mergeCell ref="C19:F19"/>
    <mergeCell ref="G19:H19"/>
    <mergeCell ref="I19:K19"/>
    <mergeCell ref="L19:N19"/>
    <mergeCell ref="O19:Q19"/>
    <mergeCell ref="R19:W19"/>
    <mergeCell ref="X19:Z19"/>
    <mergeCell ref="C16:F16"/>
    <mergeCell ref="G16:H16"/>
    <mergeCell ref="I16:K16"/>
    <mergeCell ref="L16:N16"/>
    <mergeCell ref="O16:Q16"/>
    <mergeCell ref="R16:W16"/>
    <mergeCell ref="X16:Z16"/>
    <mergeCell ref="C17:F17"/>
    <mergeCell ref="G17:H17"/>
    <mergeCell ref="I17:K17"/>
    <mergeCell ref="L17:N17"/>
    <mergeCell ref="O17:Q17"/>
    <mergeCell ref="R17:W17"/>
    <mergeCell ref="X17:Z17"/>
    <mergeCell ref="C12:F12"/>
    <mergeCell ref="G12:N12"/>
    <mergeCell ref="O12:Q12"/>
    <mergeCell ref="R12:Z12"/>
    <mergeCell ref="S13:Y13"/>
    <mergeCell ref="I14:K14"/>
    <mergeCell ref="L14:N14"/>
    <mergeCell ref="I15:K15"/>
    <mergeCell ref="L15:N15"/>
    <mergeCell ref="C9:F9"/>
    <mergeCell ref="L9:N9"/>
    <mergeCell ref="O9:Z9"/>
    <mergeCell ref="C10:F10"/>
    <mergeCell ref="G10:N10"/>
    <mergeCell ref="O10:Q10"/>
    <mergeCell ref="R10:U10"/>
    <mergeCell ref="W10:Z10"/>
    <mergeCell ref="C11:F11"/>
    <mergeCell ref="G11:N11"/>
    <mergeCell ref="O11:Q11"/>
    <mergeCell ref="R11:Z11"/>
    <mergeCell ref="H3:I3"/>
    <mergeCell ref="K3:O3"/>
    <mergeCell ref="S3:T3"/>
    <mergeCell ref="U3:V3"/>
    <mergeCell ref="W3:X3"/>
    <mergeCell ref="Y3:Z3"/>
    <mergeCell ref="C7:Y7"/>
    <mergeCell ref="AC7:AF7"/>
    <mergeCell ref="V8:Y8"/>
    <mergeCell ref="Y4:Z6"/>
  </mergeCells>
  <phoneticPr fontId="3" type="Hiragana"/>
  <dataValidations count="2">
    <dataValidation imeMode="hiragana" allowBlank="1" showInputMessage="1" showErrorMessage="1" sqref="D21:N21 C21:C23 C31"/>
    <dataValidation imeMode="disabled" allowBlank="1" showInputMessage="1" showErrorMessage="1" sqref="V8"/>
  </dataValidations>
  <hyperlinks>
    <hyperlink ref="AC7" location="データ!A1" display="データ入力画面へ"/>
  </hyperlinks>
  <pageMargins left="0.7" right="0.1094488188976378" top="0.55314960629921262" bottom="0.35629921259842523"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showZeros="0" workbookViewId="0">
      <selection activeCell="T9" sqref="T9"/>
    </sheetView>
  </sheetViews>
  <sheetFormatPr defaultRowHeight="18.75"/>
  <cols>
    <col min="1" max="1" width="33.25" customWidth="1"/>
    <col min="2" max="3" width="1.25" customWidth="1"/>
    <col min="4" max="24" width="3.625" style="527" customWidth="1"/>
    <col min="25" max="25" width="1.5" style="527" customWidth="1"/>
    <col min="26" max="26" width="1.375" customWidth="1"/>
    <col min="27" max="31" width="2.625" customWidth="1"/>
    <col min="32" max="32" width="12.5" customWidth="1"/>
    <col min="33" max="37" width="2.625" customWidth="1"/>
    <col min="38" max="41" width="10.75" customWidth="1"/>
    <col min="42" max="75" width="2.625" customWidth="1"/>
  </cols>
  <sheetData>
    <row r="1" spans="1:40" ht="15" customHeight="1">
      <c r="A1" s="201"/>
      <c r="B1" s="201"/>
      <c r="C1" s="201"/>
      <c r="D1" s="543"/>
      <c r="E1" s="543"/>
      <c r="F1" s="543"/>
      <c r="G1" s="543"/>
      <c r="H1" s="543"/>
      <c r="I1" s="543"/>
      <c r="J1" s="543"/>
      <c r="K1" s="543"/>
      <c r="L1" s="543"/>
      <c r="M1" s="543"/>
      <c r="N1" s="543"/>
      <c r="O1" s="543"/>
      <c r="P1" s="543"/>
      <c r="Q1" s="543"/>
      <c r="R1" s="543"/>
      <c r="S1" s="543"/>
      <c r="T1" s="543"/>
      <c r="U1" s="543"/>
      <c r="V1" s="543"/>
      <c r="W1" s="543"/>
      <c r="X1" s="543"/>
      <c r="Y1" s="543"/>
      <c r="Z1" s="201"/>
      <c r="AA1" s="201"/>
      <c r="AB1" s="201"/>
      <c r="AC1" s="201"/>
      <c r="AD1" s="201"/>
      <c r="AE1" s="201"/>
      <c r="AF1" s="201"/>
      <c r="AG1" s="201"/>
      <c r="AH1" s="201"/>
      <c r="AI1" s="201"/>
      <c r="AJ1" s="201"/>
      <c r="AK1" s="201"/>
      <c r="AL1" s="201"/>
      <c r="AM1" s="201"/>
      <c r="AN1" s="201"/>
    </row>
    <row r="2" spans="1:40" ht="7.5" customHeight="1">
      <c r="A2" s="201"/>
      <c r="B2" s="502"/>
      <c r="C2" s="502"/>
      <c r="D2" s="544"/>
      <c r="E2" s="544"/>
      <c r="F2" s="544"/>
      <c r="G2" s="544"/>
      <c r="H2" s="544"/>
      <c r="I2" s="544"/>
      <c r="J2" s="544"/>
      <c r="K2" s="544"/>
      <c r="L2" s="544"/>
      <c r="M2" s="544"/>
      <c r="N2" s="544"/>
      <c r="O2" s="544"/>
      <c r="P2" s="544"/>
      <c r="Q2" s="544"/>
      <c r="R2" s="544"/>
      <c r="S2" s="544"/>
      <c r="T2" s="544"/>
      <c r="U2" s="544"/>
      <c r="V2" s="544"/>
      <c r="W2" s="544"/>
      <c r="X2" s="544"/>
      <c r="Y2" s="544"/>
      <c r="Z2" s="502"/>
      <c r="AA2" s="201"/>
      <c r="AB2" s="201"/>
      <c r="AC2" s="201"/>
      <c r="AD2" s="201"/>
      <c r="AE2" s="201"/>
      <c r="AF2" s="201"/>
      <c r="AG2" s="201"/>
      <c r="AH2" s="201"/>
      <c r="AI2" s="201"/>
      <c r="AJ2" s="201"/>
      <c r="AK2" s="201"/>
      <c r="AL2" s="201"/>
      <c r="AM2" s="201"/>
      <c r="AN2" s="201"/>
    </row>
    <row r="3" spans="1:40" ht="18" customHeight="1">
      <c r="A3" s="201"/>
      <c r="B3" s="502"/>
      <c r="C3" s="502"/>
      <c r="D3" s="223"/>
      <c r="E3" s="223"/>
      <c r="F3" s="1284"/>
      <c r="G3" s="1284"/>
      <c r="H3" s="223"/>
      <c r="I3" s="223"/>
      <c r="J3" s="223"/>
      <c r="K3" s="1284"/>
      <c r="L3" s="1284"/>
      <c r="M3" s="2056" t="s">
        <v>256</v>
      </c>
      <c r="N3" s="2056"/>
      <c r="O3" s="2056"/>
      <c r="P3" s="2056" t="s">
        <v>257</v>
      </c>
      <c r="Q3" s="2056"/>
      <c r="R3" s="2056"/>
      <c r="S3" s="2056" t="s">
        <v>265</v>
      </c>
      <c r="T3" s="2056"/>
      <c r="U3" s="2056"/>
      <c r="V3" s="2056" t="s">
        <v>262</v>
      </c>
      <c r="W3" s="2056"/>
      <c r="X3" s="2056"/>
      <c r="Y3" s="744"/>
      <c r="Z3" s="502"/>
      <c r="AA3" s="201"/>
      <c r="AB3" s="201"/>
      <c r="AC3" s="201"/>
      <c r="AD3" s="201"/>
      <c r="AE3" s="201"/>
      <c r="AF3" s="201"/>
      <c r="AG3" s="201"/>
      <c r="AH3" s="201"/>
      <c r="AI3" s="201"/>
      <c r="AJ3" s="201"/>
      <c r="AK3" s="201"/>
      <c r="AL3" s="201"/>
      <c r="AM3" s="201"/>
      <c r="AN3" s="201"/>
    </row>
    <row r="4" spans="1:40" ht="18" customHeight="1">
      <c r="A4" s="201"/>
      <c r="B4" s="502"/>
      <c r="C4" s="502"/>
      <c r="D4" s="2061"/>
      <c r="E4" s="2061"/>
      <c r="F4" s="2061"/>
      <c r="G4" s="2061"/>
      <c r="H4" s="545"/>
      <c r="I4" s="545"/>
      <c r="J4" s="545"/>
      <c r="K4" s="2061"/>
      <c r="L4" s="2061"/>
      <c r="M4" s="2502"/>
      <c r="N4" s="2502"/>
      <c r="O4" s="2502"/>
      <c r="P4" s="2502"/>
      <c r="Q4" s="2502"/>
      <c r="R4" s="2502"/>
      <c r="S4" s="2502"/>
      <c r="T4" s="2502"/>
      <c r="U4" s="2502"/>
      <c r="V4" s="2502"/>
      <c r="W4" s="2502"/>
      <c r="X4" s="2502"/>
      <c r="Y4" s="744"/>
      <c r="Z4" s="502"/>
      <c r="AA4" s="201"/>
      <c r="AB4" s="201"/>
      <c r="AC4" s="201"/>
      <c r="AD4" s="201"/>
      <c r="AE4" s="201"/>
      <c r="AF4" s="201"/>
      <c r="AG4" s="201"/>
      <c r="AH4" s="201"/>
      <c r="AI4" s="201"/>
      <c r="AJ4" s="201"/>
      <c r="AK4" s="201"/>
      <c r="AL4" s="201"/>
      <c r="AM4" s="201"/>
      <c r="AN4" s="201"/>
    </row>
    <row r="5" spans="1:40" ht="18" customHeight="1">
      <c r="A5" s="201"/>
      <c r="B5" s="502"/>
      <c r="C5" s="502"/>
      <c r="D5" s="2061"/>
      <c r="E5" s="2061"/>
      <c r="F5" s="2061"/>
      <c r="G5" s="2061"/>
      <c r="H5" s="545"/>
      <c r="I5" s="545"/>
      <c r="J5" s="545"/>
      <c r="K5" s="2061"/>
      <c r="L5" s="2061"/>
      <c r="M5" s="2502"/>
      <c r="N5" s="2502"/>
      <c r="O5" s="2502"/>
      <c r="P5" s="2502"/>
      <c r="Q5" s="2502"/>
      <c r="R5" s="2502"/>
      <c r="S5" s="2502"/>
      <c r="T5" s="2502"/>
      <c r="U5" s="2502"/>
      <c r="V5" s="2502"/>
      <c r="W5" s="2502"/>
      <c r="X5" s="2502"/>
      <c r="Y5" s="744"/>
      <c r="Z5" s="502"/>
      <c r="AA5" s="201"/>
      <c r="AB5" s="201"/>
      <c r="AC5" s="201"/>
      <c r="AD5" s="201"/>
      <c r="AE5" s="201"/>
      <c r="AF5" s="201"/>
      <c r="AG5" s="201"/>
      <c r="AH5" s="201"/>
      <c r="AI5" s="201"/>
      <c r="AJ5" s="201"/>
      <c r="AK5" s="201"/>
      <c r="AL5" s="201"/>
      <c r="AM5" s="201"/>
      <c r="AN5" s="201"/>
    </row>
    <row r="6" spans="1:40" ht="18" customHeight="1">
      <c r="A6" s="201"/>
      <c r="B6" s="502"/>
      <c r="C6" s="502"/>
      <c r="D6" s="2061"/>
      <c r="E6" s="2061"/>
      <c r="F6" s="2061"/>
      <c r="G6" s="2061"/>
      <c r="H6" s="545"/>
      <c r="I6" s="545"/>
      <c r="J6" s="545"/>
      <c r="K6" s="2061"/>
      <c r="L6" s="2061"/>
      <c r="M6" s="2502"/>
      <c r="N6" s="2502"/>
      <c r="O6" s="2502"/>
      <c r="P6" s="2502"/>
      <c r="Q6" s="2502"/>
      <c r="R6" s="2502"/>
      <c r="S6" s="2502"/>
      <c r="T6" s="2502"/>
      <c r="U6" s="2502"/>
      <c r="V6" s="2502"/>
      <c r="W6" s="2502"/>
      <c r="X6" s="2502"/>
      <c r="Y6" s="744"/>
      <c r="Z6" s="502"/>
      <c r="AA6" s="201"/>
      <c r="AB6" s="201"/>
      <c r="AC6" s="201"/>
      <c r="AD6" s="201"/>
      <c r="AE6" s="201"/>
      <c r="AF6" s="201"/>
      <c r="AG6" s="201"/>
      <c r="AH6" s="201"/>
      <c r="AI6" s="201"/>
      <c r="AJ6" s="201"/>
      <c r="AK6" s="201"/>
      <c r="AL6" s="201"/>
      <c r="AM6" s="201"/>
      <c r="AN6" s="201"/>
    </row>
    <row r="7" spans="1:40" ht="12.75" customHeight="1">
      <c r="A7" s="201"/>
      <c r="B7" s="502"/>
      <c r="C7" s="502"/>
      <c r="D7" s="2467"/>
      <c r="E7" s="2467"/>
      <c r="F7" s="2467"/>
      <c r="G7" s="2467"/>
      <c r="H7" s="2467"/>
      <c r="I7" s="2467"/>
      <c r="J7" s="2467"/>
      <c r="K7" s="2467"/>
      <c r="L7" s="2467"/>
      <c r="M7" s="2467"/>
      <c r="N7" s="2467"/>
      <c r="O7" s="2467"/>
      <c r="P7" s="2467"/>
      <c r="Q7" s="2467"/>
      <c r="R7" s="2467"/>
      <c r="S7" s="2467"/>
      <c r="T7" s="2467"/>
      <c r="U7" s="2467"/>
      <c r="V7" s="2467"/>
      <c r="W7" s="2467"/>
      <c r="X7" s="2467"/>
      <c r="Y7" s="2467"/>
      <c r="Z7" s="502"/>
      <c r="AA7" s="201"/>
      <c r="AB7" s="201"/>
      <c r="AC7" s="2498"/>
      <c r="AD7" s="2499"/>
      <c r="AE7" s="2499"/>
      <c r="AF7" s="2499"/>
      <c r="AG7" s="710"/>
      <c r="AH7" s="710"/>
      <c r="AI7" s="710"/>
      <c r="AJ7" s="710"/>
      <c r="AK7" s="201"/>
      <c r="AL7" s="201"/>
      <c r="AM7" s="201"/>
      <c r="AN7" s="201"/>
    </row>
    <row r="8" spans="1:40" ht="25.5" customHeight="1">
      <c r="A8" s="201"/>
      <c r="B8" s="502"/>
      <c r="C8" s="711"/>
      <c r="D8" s="348"/>
      <c r="E8" s="348"/>
      <c r="F8" s="348"/>
      <c r="G8" s="348"/>
      <c r="H8" s="348"/>
      <c r="I8" s="348"/>
      <c r="J8" s="348"/>
      <c r="K8" s="348"/>
      <c r="L8" s="348"/>
      <c r="M8" s="348"/>
      <c r="N8" s="348"/>
      <c r="O8" s="727"/>
      <c r="P8" s="730"/>
      <c r="Q8" s="732"/>
      <c r="R8" s="733"/>
      <c r="S8" s="732" t="s">
        <v>171</v>
      </c>
      <c r="T8" s="2500" t="s">
        <v>1002</v>
      </c>
      <c r="U8" s="2500"/>
      <c r="V8" s="2500"/>
      <c r="W8" s="2500"/>
      <c r="X8" s="2500"/>
      <c r="Y8" s="2501"/>
      <c r="Z8" s="502"/>
      <c r="AA8" s="201"/>
      <c r="AB8" s="201"/>
      <c r="AC8" s="2342" t="s">
        <v>102</v>
      </c>
      <c r="AD8" s="2343"/>
      <c r="AE8" s="2343"/>
      <c r="AF8" s="2344"/>
      <c r="AG8" s="595"/>
      <c r="AH8" s="595"/>
      <c r="AI8" s="595"/>
      <c r="AJ8" s="595"/>
      <c r="AK8" s="201"/>
      <c r="AL8" s="201"/>
      <c r="AM8" s="201"/>
      <c r="AN8" s="201"/>
    </row>
    <row r="9" spans="1:40" ht="15.75" customHeight="1">
      <c r="A9" s="201"/>
      <c r="B9" s="502"/>
      <c r="C9" s="712"/>
      <c r="D9" s="168" t="s">
        <v>301</v>
      </c>
      <c r="E9" s="609"/>
      <c r="F9" s="120"/>
      <c r="G9" s="120"/>
      <c r="H9" s="120"/>
      <c r="I9" s="120"/>
      <c r="J9" s="120"/>
      <c r="K9" s="120"/>
      <c r="L9" s="120"/>
      <c r="M9" s="120"/>
      <c r="N9" s="120"/>
      <c r="O9" s="120"/>
      <c r="P9" s="120"/>
      <c r="Q9" s="120"/>
      <c r="R9" s="120"/>
      <c r="S9" s="120"/>
      <c r="T9" s="120"/>
      <c r="U9" s="120"/>
      <c r="V9" s="120"/>
      <c r="W9" s="120"/>
      <c r="X9" s="120"/>
      <c r="Y9" s="745"/>
      <c r="Z9" s="502"/>
      <c r="AA9" s="201"/>
      <c r="AB9" s="201"/>
      <c r="AC9" s="201"/>
      <c r="AD9" s="201"/>
      <c r="AE9" s="201"/>
      <c r="AF9" s="201"/>
      <c r="AG9" s="201"/>
      <c r="AH9" s="201"/>
      <c r="AI9" s="201"/>
      <c r="AJ9" s="201"/>
      <c r="AK9" s="201"/>
      <c r="AL9" s="201"/>
      <c r="AM9" s="201"/>
      <c r="AN9" s="201"/>
    </row>
    <row r="10" spans="1:40" ht="9" customHeight="1">
      <c r="A10" s="201"/>
      <c r="B10" s="502"/>
      <c r="C10" s="712"/>
      <c r="D10" s="119"/>
      <c r="E10" s="119"/>
      <c r="F10" s="119"/>
      <c r="G10" s="119"/>
      <c r="H10" s="119"/>
      <c r="I10" s="119"/>
      <c r="J10" s="119"/>
      <c r="K10" s="119"/>
      <c r="L10" s="119"/>
      <c r="M10" s="119"/>
      <c r="N10" s="119"/>
      <c r="O10" s="119"/>
      <c r="P10" s="119"/>
      <c r="Q10" s="119"/>
      <c r="R10" s="119"/>
      <c r="S10" s="119"/>
      <c r="T10" s="119"/>
      <c r="U10" s="119"/>
      <c r="V10" s="118"/>
      <c r="W10" s="118"/>
      <c r="X10" s="118"/>
      <c r="Y10" s="746"/>
      <c r="Z10" s="502"/>
      <c r="AA10" s="201"/>
      <c r="AB10" s="201"/>
      <c r="AC10" s="201"/>
      <c r="AD10" s="201"/>
      <c r="AE10" s="201"/>
      <c r="AF10" s="708"/>
      <c r="AG10" s="201"/>
      <c r="AH10" s="201"/>
      <c r="AI10" s="201"/>
      <c r="AJ10" s="201"/>
      <c r="AK10" s="201"/>
      <c r="AL10" s="201"/>
      <c r="AM10" s="201"/>
      <c r="AN10" s="201"/>
    </row>
    <row r="11" spans="1:40" ht="19.5" customHeight="1">
      <c r="A11" s="201"/>
      <c r="B11" s="502"/>
      <c r="C11" s="712"/>
      <c r="D11" s="119"/>
      <c r="E11" s="119"/>
      <c r="F11" s="119"/>
      <c r="G11" s="119"/>
      <c r="H11" s="119"/>
      <c r="I11" s="119"/>
      <c r="J11" s="119"/>
      <c r="K11" s="119"/>
      <c r="L11" s="119"/>
      <c r="M11" s="609"/>
      <c r="N11" s="118"/>
      <c r="O11" s="2062" t="s">
        <v>322</v>
      </c>
      <c r="P11" s="2062"/>
      <c r="Q11" s="2063"/>
      <c r="R11" s="2063"/>
      <c r="S11" s="2063"/>
      <c r="T11" s="2063"/>
      <c r="U11" s="2063"/>
      <c r="V11" s="2063"/>
      <c r="W11" s="2063"/>
      <c r="X11" s="2063"/>
      <c r="Y11" s="2503"/>
      <c r="Z11" s="502"/>
      <c r="AA11" s="201"/>
      <c r="AB11" s="201"/>
      <c r="AC11" s="201"/>
      <c r="AD11" s="201"/>
      <c r="AE11" s="201"/>
      <c r="AF11" s="708"/>
      <c r="AG11" s="201"/>
      <c r="AH11" s="201"/>
      <c r="AI11" s="201"/>
      <c r="AJ11" s="201"/>
      <c r="AK11" s="201"/>
      <c r="AL11" s="201"/>
      <c r="AM11" s="201"/>
      <c r="AN11" s="201"/>
    </row>
    <row r="12" spans="1:40" ht="19.5" customHeight="1">
      <c r="A12" s="201"/>
      <c r="B12" s="502"/>
      <c r="C12" s="712"/>
      <c r="D12" s="119"/>
      <c r="E12" s="119"/>
      <c r="F12" s="119"/>
      <c r="G12" s="119"/>
      <c r="H12" s="119"/>
      <c r="I12" s="119"/>
      <c r="J12" s="119"/>
      <c r="K12" s="119"/>
      <c r="L12" s="119"/>
      <c r="M12" s="119"/>
      <c r="N12" s="119"/>
      <c r="O12" s="577"/>
      <c r="P12" s="2063">
        <f>データ!$D$9</f>
        <v>0</v>
      </c>
      <c r="Q12" s="2063"/>
      <c r="R12" s="2063"/>
      <c r="S12" s="2063"/>
      <c r="T12" s="2063"/>
      <c r="U12" s="2063"/>
      <c r="V12" s="2063"/>
      <c r="W12" s="2063"/>
      <c r="X12" s="572"/>
      <c r="Y12" s="747"/>
      <c r="Z12" s="502"/>
      <c r="AA12" s="201"/>
      <c r="AB12" s="201"/>
      <c r="AC12" s="201"/>
      <c r="AD12" s="201"/>
      <c r="AE12" s="201"/>
      <c r="AF12" s="708"/>
      <c r="AG12" s="201"/>
      <c r="AH12" s="201"/>
      <c r="AI12" s="201"/>
      <c r="AJ12" s="201"/>
      <c r="AK12" s="201"/>
      <c r="AL12" s="201"/>
      <c r="AM12" s="201"/>
      <c r="AN12" s="201"/>
    </row>
    <row r="13" spans="1:40" ht="16.5" customHeight="1">
      <c r="A13" s="201"/>
      <c r="B13" s="502"/>
      <c r="C13" s="712"/>
      <c r="D13" s="119"/>
      <c r="E13" s="119"/>
      <c r="F13" s="119"/>
      <c r="G13" s="119"/>
      <c r="H13" s="119"/>
      <c r="I13" s="119"/>
      <c r="J13" s="119"/>
      <c r="K13" s="119"/>
      <c r="L13" s="119"/>
      <c r="M13" s="572"/>
      <c r="N13" s="572"/>
      <c r="O13" s="572"/>
      <c r="P13" s="2065" t="str">
        <f>IF(データ!$D$11="","",データ!$D$10&amp;"   "&amp;データ!$D$11&amp;"      ㊞")</f>
        <v/>
      </c>
      <c r="Q13" s="2065"/>
      <c r="R13" s="2065"/>
      <c r="S13" s="2065"/>
      <c r="T13" s="2065"/>
      <c r="U13" s="2065"/>
      <c r="V13" s="2065"/>
      <c r="W13" s="2065"/>
      <c r="X13" s="2065"/>
      <c r="Y13" s="2504"/>
      <c r="Z13" s="502"/>
      <c r="AA13" s="201"/>
      <c r="AB13" s="201"/>
      <c r="AC13" s="201"/>
      <c r="AD13" s="201"/>
      <c r="AE13" s="201"/>
      <c r="AF13" s="201"/>
      <c r="AG13" s="201"/>
      <c r="AH13" s="201"/>
      <c r="AI13" s="201"/>
      <c r="AJ13" s="201"/>
      <c r="AK13" s="201"/>
      <c r="AL13" s="201"/>
      <c r="AM13" s="201"/>
      <c r="AN13" s="201"/>
    </row>
    <row r="14" spans="1:40" ht="16.5" customHeight="1">
      <c r="A14" s="201"/>
      <c r="B14" s="502"/>
      <c r="C14" s="712"/>
      <c r="D14" s="134"/>
      <c r="E14" s="134"/>
      <c r="F14" s="134"/>
      <c r="G14" s="134"/>
      <c r="H14" s="134"/>
      <c r="I14" s="134"/>
      <c r="J14" s="134"/>
      <c r="K14" s="134"/>
      <c r="L14" s="134"/>
      <c r="M14" s="726"/>
      <c r="N14" s="726"/>
      <c r="O14" s="726"/>
      <c r="P14" s="731"/>
      <c r="Q14" s="731"/>
      <c r="R14" s="731"/>
      <c r="S14" s="731"/>
      <c r="T14" s="731"/>
      <c r="U14" s="731"/>
      <c r="V14" s="731"/>
      <c r="W14" s="731"/>
      <c r="X14" s="731"/>
      <c r="Y14" s="748"/>
      <c r="Z14" s="502"/>
      <c r="AA14" s="201"/>
      <c r="AB14" s="201"/>
      <c r="AC14" s="201"/>
      <c r="AD14" s="201"/>
      <c r="AE14" s="201"/>
      <c r="AF14" s="201"/>
      <c r="AG14" s="201"/>
      <c r="AH14" s="201"/>
      <c r="AI14" s="201"/>
      <c r="AJ14" s="201"/>
      <c r="AK14" s="201"/>
      <c r="AL14" s="201"/>
      <c r="AM14" s="201"/>
      <c r="AN14" s="201"/>
    </row>
    <row r="15" spans="1:40" ht="42" customHeight="1">
      <c r="A15" s="201"/>
      <c r="B15" s="502"/>
      <c r="C15" s="712"/>
      <c r="D15" s="2505" t="s">
        <v>958</v>
      </c>
      <c r="E15" s="2505"/>
      <c r="F15" s="2505"/>
      <c r="G15" s="2505"/>
      <c r="H15" s="2505"/>
      <c r="I15" s="2505"/>
      <c r="J15" s="2505"/>
      <c r="K15" s="2505"/>
      <c r="L15" s="2505"/>
      <c r="M15" s="2505"/>
      <c r="N15" s="2505"/>
      <c r="O15" s="2505"/>
      <c r="P15" s="2505"/>
      <c r="Q15" s="2505"/>
      <c r="R15" s="2505"/>
      <c r="S15" s="2505"/>
      <c r="T15" s="2505"/>
      <c r="U15" s="2505"/>
      <c r="V15" s="2505"/>
      <c r="W15" s="2505"/>
      <c r="X15" s="2505"/>
      <c r="Y15" s="2506"/>
      <c r="Z15" s="502"/>
      <c r="AA15" s="201"/>
      <c r="AB15" s="201"/>
      <c r="AC15" s="201"/>
      <c r="AD15" s="201"/>
      <c r="AE15" s="201"/>
      <c r="AF15" s="201"/>
      <c r="AG15" s="201"/>
      <c r="AH15" s="201"/>
      <c r="AI15" s="201"/>
      <c r="AJ15" s="201"/>
      <c r="AK15" s="201"/>
      <c r="AL15" s="201"/>
      <c r="AM15" s="201"/>
      <c r="AN15" s="201"/>
    </row>
    <row r="16" spans="1:40" ht="37.5" customHeight="1">
      <c r="A16" s="201"/>
      <c r="B16" s="502"/>
      <c r="C16" s="712"/>
      <c r="D16" s="1212" t="s">
        <v>873</v>
      </c>
      <c r="E16" s="1213"/>
      <c r="F16" s="1214"/>
      <c r="G16" s="2507"/>
      <c r="H16" s="2508"/>
      <c r="I16" s="2508"/>
      <c r="J16" s="2508"/>
      <c r="K16" s="2508"/>
      <c r="L16" s="2508"/>
      <c r="M16" s="2509"/>
      <c r="N16" s="2373" t="s">
        <v>106</v>
      </c>
      <c r="O16" s="2374"/>
      <c r="P16" s="2375"/>
      <c r="Q16" s="2078">
        <f>データ!D6</f>
        <v>0</v>
      </c>
      <c r="R16" s="2079"/>
      <c r="S16" s="2079"/>
      <c r="T16" s="2079"/>
      <c r="U16" s="2079"/>
      <c r="V16" s="2079"/>
      <c r="W16" s="2079"/>
      <c r="X16" s="2510"/>
      <c r="Y16" s="749"/>
      <c r="Z16" s="502"/>
      <c r="AA16" s="201"/>
      <c r="AB16" s="201"/>
      <c r="AC16" s="201"/>
      <c r="AD16" s="201"/>
      <c r="AE16" s="201"/>
      <c r="AF16" s="201"/>
      <c r="AG16" s="201"/>
      <c r="AH16" s="201"/>
      <c r="AI16" s="201"/>
      <c r="AJ16" s="201"/>
      <c r="AK16" s="201"/>
      <c r="AL16" s="201"/>
      <c r="AM16" s="201"/>
      <c r="AN16" s="201"/>
    </row>
    <row r="17" spans="1:40" ht="37.5" customHeight="1">
      <c r="A17" s="201"/>
      <c r="B17" s="502"/>
      <c r="C17" s="712"/>
      <c r="D17" s="2373" t="s">
        <v>959</v>
      </c>
      <c r="E17" s="2374"/>
      <c r="F17" s="723" t="s">
        <v>83</v>
      </c>
      <c r="G17" s="2187"/>
      <c r="H17" s="2188"/>
      <c r="I17" s="2188"/>
      <c r="J17" s="2188"/>
      <c r="K17" s="2188"/>
      <c r="L17" s="2188"/>
      <c r="M17" s="2511"/>
      <c r="N17" s="2512" t="s">
        <v>693</v>
      </c>
      <c r="O17" s="2513"/>
      <c r="P17" s="2514"/>
      <c r="Q17" s="2081">
        <f>データ!D7</f>
        <v>0</v>
      </c>
      <c r="R17" s="2082"/>
      <c r="S17" s="2082"/>
      <c r="T17" s="2082"/>
      <c r="U17" s="2082"/>
      <c r="V17" s="2082"/>
      <c r="W17" s="2082"/>
      <c r="X17" s="2252"/>
      <c r="Y17" s="750"/>
      <c r="Z17" s="502"/>
      <c r="AA17" s="201"/>
      <c r="AB17" s="201"/>
      <c r="AC17" s="201"/>
      <c r="AD17" s="201"/>
      <c r="AE17" s="201"/>
      <c r="AF17" s="201"/>
      <c r="AG17" s="201"/>
      <c r="AH17" s="201"/>
      <c r="AI17" s="201"/>
      <c r="AJ17" s="201"/>
      <c r="AK17" s="201"/>
      <c r="AL17" s="201"/>
      <c r="AM17" s="201"/>
      <c r="AN17" s="201"/>
    </row>
    <row r="18" spans="1:40" ht="37.5" customHeight="1">
      <c r="A18" s="201"/>
      <c r="B18" s="502"/>
      <c r="C18" s="712"/>
      <c r="D18" s="1212" t="s">
        <v>310</v>
      </c>
      <c r="E18" s="1213"/>
      <c r="F18" s="1214"/>
      <c r="G18" s="561"/>
      <c r="H18" s="561"/>
      <c r="I18" s="2515">
        <f>データ!F15</f>
        <v>0</v>
      </c>
      <c r="J18" s="2515"/>
      <c r="K18" s="2515"/>
      <c r="L18" s="2515"/>
      <c r="M18" s="2515"/>
      <c r="N18" s="2515"/>
      <c r="O18" s="728" t="s">
        <v>199</v>
      </c>
      <c r="P18" s="1318">
        <f>データ!K15</f>
        <v>0</v>
      </c>
      <c r="Q18" s="1318"/>
      <c r="R18" s="1318"/>
      <c r="S18" s="1318"/>
      <c r="T18" s="1318"/>
      <c r="U18" s="1318"/>
      <c r="V18" s="1318"/>
      <c r="W18" s="1318"/>
      <c r="X18" s="616"/>
      <c r="Y18" s="750"/>
      <c r="Z18" s="502"/>
      <c r="AA18" s="201"/>
      <c r="AB18" s="201"/>
      <c r="AC18" s="201"/>
      <c r="AD18" s="201"/>
      <c r="AE18" s="201"/>
      <c r="AF18" s="201"/>
      <c r="AG18" s="201"/>
      <c r="AH18" s="201"/>
      <c r="AI18" s="201"/>
      <c r="AJ18" s="201"/>
      <c r="AK18" s="201"/>
      <c r="AL18" s="201"/>
      <c r="AM18" s="201"/>
      <c r="AN18" s="201"/>
    </row>
    <row r="19" spans="1:40" ht="37.5" customHeight="1">
      <c r="A19" s="201"/>
      <c r="B19" s="502"/>
      <c r="C19" s="712"/>
      <c r="D19" s="2516" t="s">
        <v>745</v>
      </c>
      <c r="E19" s="2517"/>
      <c r="F19" s="2517"/>
      <c r="G19" s="2517"/>
      <c r="H19" s="2517"/>
      <c r="I19" s="2518"/>
      <c r="J19" s="2519"/>
      <c r="K19" s="1218"/>
      <c r="L19" s="1218"/>
      <c r="M19" s="1218"/>
      <c r="N19" s="1218"/>
      <c r="O19" s="1218"/>
      <c r="P19" s="1218"/>
      <c r="Q19" s="1218"/>
      <c r="R19" s="1218"/>
      <c r="S19" s="1218"/>
      <c r="T19" s="2137" t="s">
        <v>317</v>
      </c>
      <c r="U19" s="2137"/>
      <c r="V19" s="735"/>
      <c r="W19" s="735"/>
      <c r="X19" s="738"/>
      <c r="Y19" s="751"/>
      <c r="Z19" s="502"/>
      <c r="AA19" s="201"/>
      <c r="AB19" s="201"/>
      <c r="AC19" s="201"/>
      <c r="AD19" s="201"/>
      <c r="AE19" s="201"/>
      <c r="AF19" s="201"/>
      <c r="AG19" s="201"/>
      <c r="AH19" s="201"/>
      <c r="AI19" s="201"/>
      <c r="AJ19" s="201"/>
      <c r="AK19" s="201"/>
      <c r="AL19" s="201"/>
      <c r="AM19" s="201"/>
      <c r="AN19" s="201"/>
    </row>
    <row r="20" spans="1:40" ht="37.5" customHeight="1">
      <c r="A20" s="201"/>
      <c r="B20" s="502"/>
      <c r="C20" s="712"/>
      <c r="D20" s="2523" t="s">
        <v>746</v>
      </c>
      <c r="E20" s="2524"/>
      <c r="F20" s="2524"/>
      <c r="G20" s="2524"/>
      <c r="H20" s="2524"/>
      <c r="I20" s="2525"/>
      <c r="J20" s="2519"/>
      <c r="K20" s="1218"/>
      <c r="L20" s="1218"/>
      <c r="M20" s="1218"/>
      <c r="N20" s="1218"/>
      <c r="O20" s="1218"/>
      <c r="P20" s="1218"/>
      <c r="Q20" s="1218"/>
      <c r="R20" s="1218"/>
      <c r="S20" s="1218"/>
      <c r="T20" s="2137" t="s">
        <v>961</v>
      </c>
      <c r="U20" s="2137"/>
      <c r="V20" s="736"/>
      <c r="W20" s="736"/>
      <c r="X20" s="739"/>
      <c r="Y20" s="752"/>
      <c r="Z20" s="502"/>
      <c r="AA20" s="201"/>
      <c r="AB20" s="201"/>
      <c r="AC20" s="201"/>
      <c r="AD20" s="201"/>
      <c r="AE20" s="201"/>
      <c r="AF20" s="201"/>
      <c r="AG20" s="201"/>
      <c r="AH20" s="201"/>
      <c r="AI20" s="201"/>
      <c r="AJ20" s="201"/>
      <c r="AK20" s="201"/>
      <c r="AL20" s="201"/>
      <c r="AM20" s="201"/>
      <c r="AN20" s="201"/>
    </row>
    <row r="21" spans="1:40" ht="36" customHeight="1">
      <c r="A21" s="201"/>
      <c r="B21" s="502"/>
      <c r="C21" s="712"/>
      <c r="D21" s="2523" t="s">
        <v>198</v>
      </c>
      <c r="E21" s="2524"/>
      <c r="F21" s="2524"/>
      <c r="G21" s="2524"/>
      <c r="H21" s="2524"/>
      <c r="I21" s="2525"/>
      <c r="J21" s="2526"/>
      <c r="K21" s="2527"/>
      <c r="L21" s="2527"/>
      <c r="M21" s="2527"/>
      <c r="N21" s="2527"/>
      <c r="O21" s="2527"/>
      <c r="P21" s="2527"/>
      <c r="Q21" s="2527"/>
      <c r="R21" s="2527"/>
      <c r="S21" s="2527"/>
      <c r="T21" s="2527"/>
      <c r="U21" s="2527"/>
      <c r="V21" s="2527"/>
      <c r="W21" s="2527"/>
      <c r="X21" s="2528"/>
      <c r="Y21" s="334"/>
      <c r="Z21" s="502"/>
      <c r="AA21" s="201"/>
      <c r="AB21" s="201"/>
      <c r="AC21" s="201"/>
      <c r="AD21" s="201"/>
      <c r="AE21" s="201"/>
      <c r="AF21" s="201"/>
      <c r="AG21" s="201"/>
      <c r="AH21" s="201"/>
      <c r="AI21" s="201"/>
      <c r="AJ21" s="201"/>
      <c r="AK21" s="201"/>
      <c r="AL21" s="201"/>
      <c r="AM21" s="201"/>
      <c r="AN21" s="201"/>
    </row>
    <row r="22" spans="1:40" ht="36" customHeight="1">
      <c r="A22" s="201"/>
      <c r="B22" s="502"/>
      <c r="C22" s="712"/>
      <c r="D22" s="2523" t="s">
        <v>960</v>
      </c>
      <c r="E22" s="2524"/>
      <c r="F22" s="2524"/>
      <c r="G22" s="2524"/>
      <c r="H22" s="2524"/>
      <c r="I22" s="2525"/>
      <c r="J22" s="2519"/>
      <c r="K22" s="1218"/>
      <c r="L22" s="1218"/>
      <c r="M22" s="1218"/>
      <c r="N22" s="1218"/>
      <c r="O22" s="1218"/>
      <c r="P22" s="1218"/>
      <c r="Q22" s="1218"/>
      <c r="R22" s="1218"/>
      <c r="S22" s="1218"/>
      <c r="T22" s="2520" t="s">
        <v>288</v>
      </c>
      <c r="U22" s="2520"/>
      <c r="V22" s="737"/>
      <c r="W22" s="737"/>
      <c r="X22" s="740"/>
      <c r="Y22" s="753"/>
      <c r="Z22" s="502"/>
      <c r="AA22" s="201"/>
      <c r="AB22" s="201"/>
      <c r="AC22" s="201"/>
      <c r="AD22" s="201"/>
      <c r="AE22" s="201"/>
      <c r="AF22" s="201"/>
      <c r="AG22" s="201"/>
      <c r="AH22" s="201"/>
      <c r="AI22" s="201"/>
      <c r="AJ22" s="201"/>
      <c r="AK22" s="201"/>
      <c r="AL22" s="201"/>
      <c r="AM22" s="201"/>
      <c r="AN22" s="201"/>
    </row>
    <row r="23" spans="1:40" ht="29.25" customHeight="1">
      <c r="A23" s="201"/>
      <c r="B23" s="502"/>
      <c r="C23" s="713"/>
      <c r="D23" s="2521" t="s">
        <v>678</v>
      </c>
      <c r="E23" s="2521"/>
      <c r="F23" s="2521"/>
      <c r="G23" s="2521"/>
      <c r="H23" s="2521"/>
      <c r="I23" s="2521"/>
      <c r="J23" s="2521"/>
      <c r="K23" s="2521"/>
      <c r="L23" s="2521"/>
      <c r="M23" s="2521"/>
      <c r="N23" s="2521"/>
      <c r="O23" s="2521"/>
      <c r="P23" s="2521"/>
      <c r="Q23" s="2521"/>
      <c r="R23" s="2521"/>
      <c r="S23" s="2521"/>
      <c r="T23" s="2521"/>
      <c r="U23" s="2521"/>
      <c r="V23" s="2521"/>
      <c r="W23" s="2521"/>
      <c r="X23" s="2521"/>
      <c r="Y23" s="754"/>
      <c r="Z23" s="502"/>
      <c r="AA23" s="201"/>
      <c r="AB23" s="201"/>
      <c r="AC23" s="201"/>
      <c r="AD23" s="201"/>
      <c r="AE23" s="201"/>
      <c r="AF23" s="201"/>
      <c r="AG23" s="201"/>
      <c r="AH23" s="201"/>
      <c r="AI23" s="201"/>
      <c r="AJ23" s="201"/>
      <c r="AK23" s="201"/>
      <c r="AL23" s="201"/>
      <c r="AM23" s="201"/>
      <c r="AN23" s="201"/>
    </row>
    <row r="24" spans="1:40" ht="34.5" customHeight="1">
      <c r="A24" s="201"/>
      <c r="B24" s="502"/>
      <c r="C24" s="713"/>
      <c r="D24" s="2522" t="s">
        <v>962</v>
      </c>
      <c r="E24" s="2522"/>
      <c r="F24" s="2522"/>
      <c r="G24" s="2522"/>
      <c r="H24" s="2522"/>
      <c r="I24" s="2522"/>
      <c r="J24" s="2522"/>
      <c r="K24" s="2522"/>
      <c r="L24" s="2522"/>
      <c r="M24" s="2522"/>
      <c r="N24" s="2522"/>
      <c r="O24" s="2522"/>
      <c r="P24" s="2522"/>
      <c r="Q24" s="2522"/>
      <c r="R24" s="2522"/>
      <c r="S24" s="2522"/>
      <c r="T24" s="2522"/>
      <c r="U24" s="2522"/>
      <c r="V24" s="2522"/>
      <c r="W24" s="2522"/>
      <c r="X24" s="2522"/>
      <c r="Y24" s="754"/>
      <c r="Z24" s="502"/>
      <c r="AA24" s="201"/>
      <c r="AB24" s="201"/>
      <c r="AC24" s="201"/>
      <c r="AD24" s="201"/>
      <c r="AE24" s="201"/>
      <c r="AF24" s="201"/>
      <c r="AG24" s="201"/>
      <c r="AH24" s="201"/>
      <c r="AI24" s="201"/>
      <c r="AJ24" s="201"/>
      <c r="AK24" s="201"/>
      <c r="AL24" s="201"/>
      <c r="AM24" s="201"/>
      <c r="AN24" s="201"/>
    </row>
    <row r="25" spans="1:40" ht="29.25" customHeight="1">
      <c r="A25" s="201"/>
      <c r="B25" s="502"/>
      <c r="C25" s="713"/>
      <c r="D25" s="2531" t="s">
        <v>97</v>
      </c>
      <c r="E25" s="2521"/>
      <c r="F25" s="2521"/>
      <c r="G25" s="2521"/>
      <c r="H25" s="2521"/>
      <c r="I25" s="2521"/>
      <c r="J25" s="2521"/>
      <c r="K25" s="2521"/>
      <c r="L25" s="2521"/>
      <c r="M25" s="2521"/>
      <c r="N25" s="2521"/>
      <c r="O25" s="729"/>
      <c r="P25" s="729"/>
      <c r="Q25" s="729"/>
      <c r="R25" s="729"/>
      <c r="S25" s="729"/>
      <c r="T25" s="729"/>
      <c r="U25" s="729"/>
      <c r="V25" s="729"/>
      <c r="W25" s="729"/>
      <c r="X25" s="741"/>
      <c r="Y25" s="755"/>
      <c r="Z25" s="502"/>
      <c r="AA25" s="201"/>
      <c r="AB25" s="201"/>
      <c r="AC25" s="201"/>
      <c r="AD25" s="201"/>
      <c r="AE25" s="201"/>
      <c r="AF25" s="201"/>
      <c r="AG25" s="201"/>
      <c r="AH25" s="201"/>
      <c r="AI25" s="201"/>
      <c r="AJ25" s="201"/>
      <c r="AK25" s="201"/>
      <c r="AL25" s="201"/>
      <c r="AM25" s="201"/>
      <c r="AN25" s="201"/>
    </row>
    <row r="26" spans="1:40" ht="45.75" customHeight="1">
      <c r="A26" s="201"/>
      <c r="B26" s="502"/>
      <c r="C26" s="712"/>
      <c r="D26" s="2532" t="s">
        <v>249</v>
      </c>
      <c r="E26" s="2533"/>
      <c r="F26" s="2533"/>
      <c r="G26" s="2533"/>
      <c r="H26" s="2533"/>
      <c r="I26" s="2533"/>
      <c r="J26" s="2533"/>
      <c r="K26" s="2533"/>
      <c r="L26" s="2533"/>
      <c r="M26" s="2533"/>
      <c r="N26" s="2533"/>
      <c r="O26" s="2533"/>
      <c r="P26" s="2533"/>
      <c r="Q26" s="2533"/>
      <c r="R26" s="2533"/>
      <c r="S26" s="2533"/>
      <c r="T26" s="2533"/>
      <c r="U26" s="2533"/>
      <c r="V26" s="2533"/>
      <c r="W26" s="2533"/>
      <c r="X26" s="2534"/>
      <c r="Y26" s="334"/>
      <c r="Z26" s="502"/>
      <c r="AA26" s="201"/>
      <c r="AB26" s="201"/>
      <c r="AC26" s="201"/>
      <c r="AD26" s="201"/>
      <c r="AE26" s="201"/>
      <c r="AF26" s="201"/>
      <c r="AG26" s="201"/>
      <c r="AH26" s="201"/>
      <c r="AI26" s="201"/>
      <c r="AJ26" s="201"/>
      <c r="AK26" s="201"/>
      <c r="AL26" s="201"/>
      <c r="AM26" s="201"/>
      <c r="AN26" s="201"/>
    </row>
    <row r="27" spans="1:40" ht="13.5" customHeight="1">
      <c r="A27" s="201"/>
      <c r="B27" s="502"/>
      <c r="C27" s="712"/>
      <c r="D27" s="715"/>
      <c r="E27" s="719"/>
      <c r="F27" s="719"/>
      <c r="G27" s="719"/>
      <c r="H27" s="719"/>
      <c r="I27" s="719"/>
      <c r="J27" s="719"/>
      <c r="K27" s="719"/>
      <c r="L27" s="719"/>
      <c r="M27" s="719"/>
      <c r="N27" s="719"/>
      <c r="O27" s="719"/>
      <c r="P27" s="719"/>
      <c r="Q27" s="719"/>
      <c r="R27" s="719"/>
      <c r="S27" s="719"/>
      <c r="T27" s="719"/>
      <c r="U27" s="719"/>
      <c r="V27" s="719"/>
      <c r="W27" s="719"/>
      <c r="X27" s="742"/>
      <c r="Y27" s="334"/>
      <c r="Z27" s="502"/>
      <c r="AA27" s="201"/>
      <c r="AB27" s="201"/>
      <c r="AC27" s="201"/>
      <c r="AD27" s="201"/>
      <c r="AE27" s="201"/>
      <c r="AF27" s="201"/>
      <c r="AG27" s="201"/>
      <c r="AH27" s="201"/>
      <c r="AI27" s="201"/>
      <c r="AJ27" s="201"/>
      <c r="AK27" s="201"/>
      <c r="AL27" s="201"/>
      <c r="AM27" s="201"/>
      <c r="AN27" s="201"/>
    </row>
    <row r="28" spans="1:40" ht="18" customHeight="1">
      <c r="A28" s="201"/>
      <c r="B28" s="502"/>
      <c r="C28" s="712"/>
      <c r="D28" s="716"/>
      <c r="E28" s="720"/>
      <c r="F28" s="720"/>
      <c r="G28" s="720"/>
      <c r="H28" s="2529" t="s">
        <v>462</v>
      </c>
      <c r="I28" s="2529"/>
      <c r="J28" s="2535"/>
      <c r="K28" s="2535"/>
      <c r="L28" s="2535"/>
      <c r="M28" s="2535"/>
      <c r="N28" s="2535"/>
      <c r="O28" s="2535"/>
      <c r="P28" s="2535"/>
      <c r="Q28" s="2535"/>
      <c r="R28" s="2535"/>
      <c r="S28" s="2535"/>
      <c r="T28" s="2535"/>
      <c r="U28" s="2535"/>
      <c r="V28" s="2535"/>
      <c r="W28" s="720"/>
      <c r="X28" s="743"/>
      <c r="Y28" s="334"/>
      <c r="Z28" s="502"/>
      <c r="AA28" s="201"/>
      <c r="AB28" s="201"/>
      <c r="AC28" s="201"/>
      <c r="AD28" s="201"/>
      <c r="AE28" s="201"/>
      <c r="AF28" s="201"/>
      <c r="AG28" s="201"/>
      <c r="AH28" s="201"/>
      <c r="AI28" s="201"/>
      <c r="AJ28" s="201"/>
      <c r="AK28" s="201"/>
      <c r="AL28" s="201"/>
      <c r="AM28" s="201"/>
      <c r="AN28" s="201"/>
    </row>
    <row r="29" spans="1:40" ht="19.5" customHeight="1">
      <c r="A29" s="201"/>
      <c r="B29" s="502"/>
      <c r="C29" s="712"/>
      <c r="D29" s="716"/>
      <c r="E29" s="721"/>
      <c r="F29" s="721"/>
      <c r="G29" s="721"/>
      <c r="H29" s="724"/>
      <c r="I29" s="724"/>
      <c r="J29" s="2535"/>
      <c r="K29" s="2535"/>
      <c r="L29" s="2535"/>
      <c r="M29" s="2535"/>
      <c r="N29" s="2535"/>
      <c r="O29" s="2535"/>
      <c r="P29" s="2535"/>
      <c r="Q29" s="2535"/>
      <c r="R29" s="2535"/>
      <c r="S29" s="2535"/>
      <c r="T29" s="2535"/>
      <c r="U29" s="2535"/>
      <c r="V29" s="2535"/>
      <c r="W29" s="2535"/>
      <c r="X29" s="743"/>
      <c r="Y29" s="334"/>
      <c r="Z29" s="502"/>
      <c r="AA29" s="201"/>
      <c r="AB29" s="201"/>
      <c r="AC29" s="201"/>
      <c r="AD29" s="201"/>
      <c r="AE29" s="201"/>
      <c r="AF29" s="201"/>
      <c r="AG29" s="201"/>
      <c r="AH29" s="201"/>
      <c r="AI29" s="201"/>
      <c r="AJ29" s="201"/>
      <c r="AK29" s="201"/>
      <c r="AL29" s="201"/>
      <c r="AM29" s="201"/>
      <c r="AN29" s="201"/>
    </row>
    <row r="30" spans="1:40" ht="18.75" customHeight="1">
      <c r="A30" s="201"/>
      <c r="B30" s="502"/>
      <c r="C30" s="712"/>
      <c r="D30" s="1466"/>
      <c r="E30" s="1467"/>
      <c r="F30" s="330"/>
      <c r="G30" s="330"/>
      <c r="H30" s="2529" t="s">
        <v>963</v>
      </c>
      <c r="I30" s="2529"/>
      <c r="J30" s="2530"/>
      <c r="K30" s="2530"/>
      <c r="L30" s="2530"/>
      <c r="M30" s="2530"/>
      <c r="N30" s="2530"/>
      <c r="O30" s="2530"/>
      <c r="P30" s="2530"/>
      <c r="Q30" s="2530"/>
      <c r="R30" s="734" t="s">
        <v>138</v>
      </c>
      <c r="S30" s="330"/>
      <c r="T30" s="330"/>
      <c r="U30" s="330"/>
      <c r="V30" s="330"/>
      <c r="W30" s="330"/>
      <c r="X30" s="334"/>
      <c r="Y30" s="334"/>
      <c r="Z30" s="502"/>
      <c r="AA30" s="201"/>
      <c r="AB30" s="201"/>
      <c r="AC30" s="201"/>
      <c r="AD30" s="201"/>
      <c r="AE30" s="201"/>
      <c r="AF30" s="201"/>
      <c r="AG30" s="201"/>
      <c r="AH30" s="201"/>
      <c r="AI30" s="201"/>
      <c r="AJ30" s="201"/>
      <c r="AK30" s="201"/>
      <c r="AL30" s="201"/>
      <c r="AM30" s="201"/>
      <c r="AN30" s="201"/>
    </row>
    <row r="31" spans="1:40" ht="28.5" customHeight="1">
      <c r="A31" s="201"/>
      <c r="B31" s="502"/>
      <c r="C31" s="712"/>
      <c r="D31" s="717"/>
      <c r="E31" s="722"/>
      <c r="F31" s="332"/>
      <c r="G31" s="332"/>
      <c r="H31" s="725"/>
      <c r="I31" s="725"/>
      <c r="J31" s="332"/>
      <c r="K31" s="332"/>
      <c r="L31" s="332"/>
      <c r="M31" s="332"/>
      <c r="N31" s="332"/>
      <c r="O31" s="332"/>
      <c r="P31" s="332"/>
      <c r="Q31" s="332"/>
      <c r="R31" s="332"/>
      <c r="S31" s="332"/>
      <c r="T31" s="332"/>
      <c r="U31" s="332"/>
      <c r="V31" s="332"/>
      <c r="W31" s="332"/>
      <c r="X31" s="335"/>
      <c r="Y31" s="334"/>
      <c r="Z31" s="502"/>
      <c r="AA31" s="201"/>
      <c r="AB31" s="201"/>
      <c r="AC31" s="201"/>
      <c r="AD31" s="201"/>
      <c r="AE31" s="201"/>
      <c r="AF31" s="201"/>
      <c r="AG31" s="201"/>
      <c r="AH31" s="201"/>
      <c r="AI31" s="201"/>
      <c r="AJ31" s="201"/>
      <c r="AK31" s="201"/>
      <c r="AL31" s="201"/>
      <c r="AM31" s="201"/>
      <c r="AN31" s="201"/>
    </row>
    <row r="32" spans="1:40" ht="9" customHeight="1">
      <c r="A32" s="201"/>
      <c r="B32" s="502"/>
      <c r="C32" s="714"/>
      <c r="D32" s="718"/>
      <c r="E32" s="718"/>
      <c r="F32" s="718"/>
      <c r="G32" s="718"/>
      <c r="H32" s="718"/>
      <c r="I32" s="718"/>
      <c r="J32" s="718"/>
      <c r="K32" s="718"/>
      <c r="L32" s="718"/>
      <c r="M32" s="718"/>
      <c r="N32" s="718"/>
      <c r="O32" s="718"/>
      <c r="P32" s="718"/>
      <c r="Q32" s="718"/>
      <c r="R32" s="718"/>
      <c r="S32" s="718"/>
      <c r="T32" s="718"/>
      <c r="U32" s="718"/>
      <c r="V32" s="718"/>
      <c r="W32" s="718"/>
      <c r="X32" s="718"/>
      <c r="Y32" s="568"/>
      <c r="Z32" s="502"/>
      <c r="AA32" s="201"/>
      <c r="AB32" s="201"/>
      <c r="AC32" s="201"/>
      <c r="AD32" s="201"/>
      <c r="AE32" s="201"/>
      <c r="AF32" s="201"/>
      <c r="AG32" s="201"/>
      <c r="AH32" s="201"/>
      <c r="AI32" s="201"/>
      <c r="AJ32" s="201"/>
      <c r="AK32" s="201"/>
      <c r="AL32" s="201"/>
      <c r="AM32" s="201"/>
      <c r="AN32" s="201"/>
    </row>
    <row r="33" spans="1:40" ht="15.75" customHeight="1">
      <c r="A33" s="201"/>
      <c r="B33" s="201"/>
      <c r="C33" s="201"/>
      <c r="D33" s="543"/>
      <c r="E33" s="543"/>
      <c r="F33" s="543"/>
      <c r="G33" s="543"/>
      <c r="H33" s="543"/>
      <c r="I33" s="543"/>
      <c r="J33" s="543"/>
      <c r="K33" s="543"/>
      <c r="L33" s="543"/>
      <c r="M33" s="543"/>
      <c r="N33" s="543"/>
      <c r="O33" s="543"/>
      <c r="P33" s="543"/>
      <c r="Q33" s="543"/>
      <c r="R33" s="543"/>
      <c r="S33" s="543"/>
      <c r="T33" s="543"/>
      <c r="U33" s="543"/>
      <c r="V33" s="543"/>
      <c r="W33" s="543"/>
      <c r="X33" s="543"/>
      <c r="Y33" s="543"/>
      <c r="Z33" s="201"/>
      <c r="AA33" s="201"/>
      <c r="AB33" s="201"/>
      <c r="AC33" s="201"/>
      <c r="AD33" s="201"/>
      <c r="AE33" s="201"/>
      <c r="AF33" s="201"/>
      <c r="AG33" s="201"/>
      <c r="AH33" s="201"/>
      <c r="AI33" s="201"/>
      <c r="AJ33" s="201"/>
      <c r="AK33" s="201"/>
      <c r="AL33" s="201"/>
      <c r="AM33" s="201"/>
      <c r="AN33" s="201"/>
    </row>
    <row r="34" spans="1:40" ht="15.75" customHeight="1">
      <c r="A34" s="201"/>
      <c r="B34" s="201"/>
      <c r="C34" s="201"/>
      <c r="D34" s="543"/>
      <c r="E34" s="543"/>
      <c r="F34" s="543"/>
      <c r="G34" s="543"/>
      <c r="H34" s="543"/>
      <c r="I34" s="543"/>
      <c r="J34" s="543"/>
      <c r="K34" s="543"/>
      <c r="L34" s="543"/>
      <c r="M34" s="543"/>
      <c r="N34" s="543"/>
      <c r="O34" s="543"/>
      <c r="P34" s="543"/>
      <c r="Q34" s="543"/>
      <c r="R34" s="543"/>
      <c r="S34" s="543"/>
      <c r="T34" s="543"/>
      <c r="U34" s="543"/>
      <c r="V34" s="543"/>
      <c r="W34" s="543"/>
      <c r="X34" s="543"/>
      <c r="Y34" s="543"/>
      <c r="Z34" s="201"/>
      <c r="AA34" s="201"/>
      <c r="AB34" s="201"/>
      <c r="AC34" s="201"/>
      <c r="AD34" s="201"/>
      <c r="AE34" s="201"/>
      <c r="AF34" s="201"/>
      <c r="AG34" s="201"/>
      <c r="AH34" s="201"/>
      <c r="AI34" s="201"/>
      <c r="AJ34" s="201"/>
      <c r="AK34" s="201"/>
      <c r="AL34" s="201"/>
      <c r="AM34" s="201"/>
      <c r="AN34" s="201"/>
    </row>
    <row r="35" spans="1:40" ht="15.75" customHeight="1">
      <c r="A35" s="201"/>
      <c r="B35" s="201"/>
      <c r="C35" s="201"/>
      <c r="D35" s="543"/>
      <c r="E35" s="543"/>
      <c r="F35" s="543"/>
      <c r="G35" s="543"/>
      <c r="H35" s="543"/>
      <c r="I35" s="543"/>
      <c r="J35" s="543"/>
      <c r="K35" s="543"/>
      <c r="L35" s="543"/>
      <c r="M35" s="543"/>
      <c r="N35" s="543"/>
      <c r="O35" s="543"/>
      <c r="P35" s="543"/>
      <c r="Q35" s="543"/>
      <c r="R35" s="543"/>
      <c r="S35" s="543"/>
      <c r="T35" s="543"/>
      <c r="U35" s="543"/>
      <c r="V35" s="543"/>
      <c r="W35" s="543"/>
      <c r="X35" s="543"/>
      <c r="Y35" s="543"/>
      <c r="Z35" s="201"/>
      <c r="AA35" s="201"/>
      <c r="AB35" s="201"/>
      <c r="AC35" s="201"/>
      <c r="AD35" s="201"/>
      <c r="AE35" s="201"/>
      <c r="AF35" s="201"/>
      <c r="AG35" s="201"/>
      <c r="AH35" s="201"/>
      <c r="AI35" s="201"/>
      <c r="AJ35" s="201"/>
      <c r="AK35" s="201"/>
      <c r="AL35" s="201"/>
      <c r="AM35" s="201"/>
      <c r="AN35" s="201"/>
    </row>
    <row r="36" spans="1:40" ht="15.75" customHeight="1">
      <c r="A36" s="201"/>
      <c r="B36" s="201"/>
      <c r="C36" s="201"/>
      <c r="D36" s="543"/>
      <c r="E36" s="543"/>
      <c r="F36" s="543"/>
      <c r="G36" s="543"/>
      <c r="H36" s="543"/>
      <c r="I36" s="543"/>
      <c r="J36" s="543"/>
      <c r="K36" s="543"/>
      <c r="L36" s="543"/>
      <c r="M36" s="543"/>
      <c r="N36" s="543"/>
      <c r="O36" s="543"/>
      <c r="P36" s="543"/>
      <c r="Q36" s="543"/>
      <c r="R36" s="543"/>
      <c r="S36" s="543"/>
      <c r="T36" s="543"/>
      <c r="U36" s="543"/>
      <c r="V36" s="543"/>
      <c r="W36" s="543"/>
      <c r="X36" s="543"/>
      <c r="Y36" s="543"/>
      <c r="Z36" s="201"/>
      <c r="AA36" s="201"/>
      <c r="AB36" s="201"/>
      <c r="AC36" s="201"/>
      <c r="AD36" s="201"/>
      <c r="AE36" s="201"/>
      <c r="AF36" s="201"/>
      <c r="AG36" s="201"/>
      <c r="AH36" s="201"/>
      <c r="AI36" s="201"/>
      <c r="AJ36" s="201"/>
      <c r="AK36" s="201"/>
      <c r="AL36" s="201"/>
      <c r="AM36" s="201"/>
      <c r="AN36" s="201"/>
    </row>
    <row r="37" spans="1:40" ht="15.75" customHeight="1">
      <c r="A37" s="201"/>
      <c r="B37" s="201"/>
      <c r="C37" s="201"/>
      <c r="D37" s="543"/>
      <c r="E37" s="543"/>
      <c r="F37" s="543"/>
      <c r="G37" s="543"/>
      <c r="H37" s="543"/>
      <c r="I37" s="543"/>
      <c r="J37" s="543"/>
      <c r="K37" s="543"/>
      <c r="L37" s="543"/>
      <c r="M37" s="543"/>
      <c r="N37" s="543"/>
      <c r="O37" s="543"/>
      <c r="P37" s="543"/>
      <c r="Q37" s="543"/>
      <c r="R37" s="543"/>
      <c r="S37" s="543"/>
      <c r="T37" s="543"/>
      <c r="U37" s="543"/>
      <c r="V37" s="543"/>
      <c r="W37" s="543"/>
      <c r="X37" s="543"/>
      <c r="Y37" s="543"/>
      <c r="Z37" s="201"/>
      <c r="AA37" s="201"/>
      <c r="AB37" s="201"/>
      <c r="AC37" s="201"/>
      <c r="AD37" s="201"/>
      <c r="AE37" s="201"/>
      <c r="AF37" s="201"/>
      <c r="AG37" s="201"/>
      <c r="AH37" s="201"/>
      <c r="AI37" s="201"/>
      <c r="AJ37" s="201"/>
      <c r="AK37" s="201"/>
      <c r="AL37" s="201"/>
      <c r="AM37" s="201"/>
      <c r="AN37" s="201"/>
    </row>
    <row r="38" spans="1:40" ht="15.75" customHeight="1">
      <c r="A38" s="201"/>
      <c r="B38" s="201"/>
      <c r="C38" s="201"/>
      <c r="D38" s="543"/>
      <c r="E38" s="543"/>
      <c r="F38" s="543"/>
      <c r="G38" s="543"/>
      <c r="H38" s="543"/>
      <c r="I38" s="543"/>
      <c r="J38" s="543"/>
      <c r="K38" s="543"/>
      <c r="L38" s="543"/>
      <c r="M38" s="543"/>
      <c r="N38" s="543"/>
      <c r="O38" s="543"/>
      <c r="P38" s="543"/>
      <c r="Q38" s="543"/>
      <c r="R38" s="543"/>
      <c r="S38" s="543"/>
      <c r="T38" s="543"/>
      <c r="U38" s="543"/>
      <c r="V38" s="543"/>
      <c r="W38" s="543"/>
      <c r="X38" s="543"/>
      <c r="Y38" s="543"/>
      <c r="Z38" s="201"/>
      <c r="AA38" s="201"/>
      <c r="AB38" s="201"/>
      <c r="AC38" s="201"/>
      <c r="AD38" s="201"/>
      <c r="AE38" s="201"/>
      <c r="AF38" s="201"/>
      <c r="AG38" s="201"/>
      <c r="AH38" s="201"/>
      <c r="AI38" s="201"/>
      <c r="AJ38" s="201"/>
      <c r="AK38" s="201"/>
      <c r="AL38" s="201"/>
      <c r="AM38" s="201"/>
      <c r="AN38" s="201"/>
    </row>
    <row r="39" spans="1:40" ht="15.75" customHeight="1">
      <c r="A39" s="201"/>
      <c r="B39" s="201"/>
      <c r="C39" s="201"/>
      <c r="D39" s="543"/>
      <c r="E39" s="543"/>
      <c r="F39" s="543"/>
      <c r="G39" s="543"/>
      <c r="H39" s="543"/>
      <c r="I39" s="543"/>
      <c r="J39" s="543"/>
      <c r="K39" s="543"/>
      <c r="L39" s="543"/>
      <c r="M39" s="543"/>
      <c r="N39" s="543"/>
      <c r="O39" s="543"/>
      <c r="P39" s="543"/>
      <c r="Q39" s="543"/>
      <c r="R39" s="543"/>
      <c r="S39" s="543"/>
      <c r="T39" s="543"/>
      <c r="U39" s="543"/>
      <c r="V39" s="543"/>
      <c r="W39" s="543"/>
      <c r="X39" s="543"/>
      <c r="Y39" s="543"/>
      <c r="Z39" s="201"/>
      <c r="AA39" s="201"/>
      <c r="AB39" s="201"/>
      <c r="AC39" s="201"/>
      <c r="AD39" s="201"/>
      <c r="AE39" s="201"/>
      <c r="AF39" s="201"/>
      <c r="AG39" s="201"/>
      <c r="AH39" s="201"/>
      <c r="AI39" s="201"/>
      <c r="AJ39" s="201"/>
      <c r="AK39" s="201"/>
      <c r="AL39" s="201"/>
      <c r="AM39" s="201"/>
      <c r="AN39" s="201"/>
    </row>
    <row r="40" spans="1:40" ht="15.75" customHeight="1">
      <c r="A40" s="201"/>
      <c r="B40" s="201"/>
      <c r="C40" s="201"/>
      <c r="D40" s="543"/>
      <c r="E40" s="543"/>
      <c r="F40" s="543"/>
      <c r="G40" s="543"/>
      <c r="H40" s="543"/>
      <c r="I40" s="543"/>
      <c r="J40" s="543"/>
      <c r="K40" s="543"/>
      <c r="L40" s="543"/>
      <c r="M40" s="543"/>
      <c r="N40" s="543"/>
      <c r="O40" s="543"/>
      <c r="P40" s="543"/>
      <c r="Q40" s="543"/>
      <c r="R40" s="543"/>
      <c r="S40" s="543"/>
      <c r="T40" s="543"/>
      <c r="U40" s="543"/>
      <c r="V40" s="543"/>
      <c r="W40" s="543"/>
      <c r="X40" s="543"/>
      <c r="Y40" s="543"/>
      <c r="Z40" s="201"/>
      <c r="AA40" s="201"/>
      <c r="AB40" s="201"/>
      <c r="AC40" s="201"/>
      <c r="AD40" s="201"/>
      <c r="AE40" s="201"/>
      <c r="AF40" s="201"/>
      <c r="AG40" s="201"/>
      <c r="AH40" s="201"/>
      <c r="AI40" s="201"/>
      <c r="AJ40" s="201"/>
      <c r="AK40" s="201"/>
      <c r="AL40" s="201"/>
      <c r="AM40" s="201"/>
      <c r="AN40" s="201"/>
    </row>
    <row r="41" spans="1:40" ht="15.75" customHeight="1"/>
    <row r="42" spans="1:40" ht="15.75" customHeight="1"/>
    <row r="43" spans="1:40" ht="15.75" customHeight="1"/>
    <row r="44" spans="1:40" ht="15.75" customHeight="1"/>
    <row r="45" spans="1:40" ht="15.75" customHeight="1"/>
    <row r="46" spans="1:40" ht="15.75" customHeight="1"/>
    <row r="47" spans="1:40" ht="15.75" customHeight="1"/>
    <row r="48" spans="1:40" ht="15.75" customHeight="1"/>
    <row r="49" ht="15.75" customHeight="1"/>
    <row r="50" ht="15.75" customHeight="1"/>
    <row r="51" ht="15.75" customHeight="1"/>
    <row r="52" ht="15.75" customHeight="1"/>
  </sheetData>
  <sheetProtection sheet="1" objects="1" scenarios="1"/>
  <mergeCells count="55">
    <mergeCell ref="D30:E30"/>
    <mergeCell ref="H30:I30"/>
    <mergeCell ref="J30:Q30"/>
    <mergeCell ref="D4:D6"/>
    <mergeCell ref="E4:E6"/>
    <mergeCell ref="F4:G6"/>
    <mergeCell ref="K4:L6"/>
    <mergeCell ref="M4:O6"/>
    <mergeCell ref="P4:R6"/>
    <mergeCell ref="D25:N25"/>
    <mergeCell ref="D26:X26"/>
    <mergeCell ref="H28:I28"/>
    <mergeCell ref="J28:V28"/>
    <mergeCell ref="J29:W29"/>
    <mergeCell ref="D22:I22"/>
    <mergeCell ref="J22:S22"/>
    <mergeCell ref="T22:U22"/>
    <mergeCell ref="D23:X23"/>
    <mergeCell ref="D24:X24"/>
    <mergeCell ref="D20:I20"/>
    <mergeCell ref="J20:S20"/>
    <mergeCell ref="T20:U20"/>
    <mergeCell ref="D21:I21"/>
    <mergeCell ref="J21:X21"/>
    <mergeCell ref="D18:F18"/>
    <mergeCell ref="I18:N18"/>
    <mergeCell ref="P18:W18"/>
    <mergeCell ref="D19:I19"/>
    <mergeCell ref="J19:S19"/>
    <mergeCell ref="T19:U19"/>
    <mergeCell ref="D16:F16"/>
    <mergeCell ref="G16:M16"/>
    <mergeCell ref="N16:P16"/>
    <mergeCell ref="Q16:X16"/>
    <mergeCell ref="D17:E17"/>
    <mergeCell ref="G17:M17"/>
    <mergeCell ref="N17:P17"/>
    <mergeCell ref="Q17:X17"/>
    <mergeCell ref="O11:P11"/>
    <mergeCell ref="Q11:Y11"/>
    <mergeCell ref="P12:W12"/>
    <mergeCell ref="P13:Y13"/>
    <mergeCell ref="D15:Y15"/>
    <mergeCell ref="V3:X3"/>
    <mergeCell ref="D7:Y7"/>
    <mergeCell ref="AC7:AF7"/>
    <mergeCell ref="T8:Y8"/>
    <mergeCell ref="AC8:AF8"/>
    <mergeCell ref="S4:U6"/>
    <mergeCell ref="V4:X6"/>
    <mergeCell ref="F3:G3"/>
    <mergeCell ref="K3:L3"/>
    <mergeCell ref="M3:O3"/>
    <mergeCell ref="P3:R3"/>
    <mergeCell ref="S3:U3"/>
  </mergeCells>
  <phoneticPr fontId="3" type="Hiragana"/>
  <dataValidations count="1">
    <dataValidation imeMode="hiragana" allowBlank="1" showInputMessage="1" showErrorMessage="1" sqref="D20:D29 O12 J30:J31 K31 D30:G31"/>
  </dataValidations>
  <hyperlinks>
    <hyperlink ref="AC8" location="データ!A1" display="データ入力画面へ"/>
  </hyperlinks>
  <pageMargins left="0.89685039370078745" right="0.50314960629921257" top="0.55314960629921262" bottom="0.35629921259842523"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showZeros="0" topLeftCell="A16" workbookViewId="0">
      <selection activeCell="Q11" sqref="Q11:Y11"/>
    </sheetView>
  </sheetViews>
  <sheetFormatPr defaultRowHeight="18.75"/>
  <cols>
    <col min="1" max="1" width="33.25" customWidth="1"/>
    <col min="2" max="3" width="1.25" customWidth="1"/>
    <col min="4" max="24" width="3.625" style="527" customWidth="1"/>
    <col min="25" max="25" width="1.5" style="527" customWidth="1"/>
    <col min="26" max="26" width="1.375" customWidth="1"/>
    <col min="27" max="31" width="2.625" customWidth="1"/>
    <col min="32" max="32" width="12.5" customWidth="1"/>
    <col min="33" max="37" width="2.625" customWidth="1"/>
    <col min="38" max="41" width="10.75" customWidth="1"/>
    <col min="42" max="75" width="2.625" customWidth="1"/>
  </cols>
  <sheetData>
    <row r="1" spans="1:40" ht="15" customHeight="1">
      <c r="A1" s="201"/>
      <c r="B1" s="201"/>
      <c r="C1" s="201"/>
      <c r="D1" s="543"/>
      <c r="E1" s="543"/>
      <c r="F1" s="543"/>
      <c r="G1" s="543"/>
      <c r="H1" s="543"/>
      <c r="I1" s="543"/>
      <c r="J1" s="543"/>
      <c r="K1" s="543"/>
      <c r="L1" s="543"/>
      <c r="M1" s="543"/>
      <c r="N1" s="543"/>
      <c r="O1" s="543"/>
      <c r="P1" s="543"/>
      <c r="Q1" s="543"/>
      <c r="R1" s="543"/>
      <c r="S1" s="543"/>
      <c r="T1" s="543"/>
      <c r="U1" s="543"/>
      <c r="V1" s="543"/>
      <c r="W1" s="543"/>
      <c r="X1" s="543"/>
      <c r="Y1" s="543"/>
      <c r="Z1" s="201"/>
      <c r="AA1" s="201"/>
      <c r="AB1" s="201"/>
      <c r="AC1" s="201"/>
      <c r="AD1" s="201"/>
      <c r="AE1" s="201"/>
      <c r="AF1" s="201"/>
      <c r="AG1" s="201"/>
      <c r="AH1" s="201"/>
      <c r="AI1" s="201"/>
      <c r="AJ1" s="201"/>
      <c r="AK1" s="201"/>
      <c r="AL1" s="201"/>
      <c r="AM1" s="201"/>
      <c r="AN1" s="201"/>
    </row>
    <row r="2" spans="1:40" ht="7.5" customHeight="1">
      <c r="A2" s="201"/>
      <c r="B2" s="502"/>
      <c r="C2" s="502"/>
      <c r="D2" s="544"/>
      <c r="E2" s="544"/>
      <c r="F2" s="544"/>
      <c r="G2" s="544"/>
      <c r="H2" s="544"/>
      <c r="I2" s="544"/>
      <c r="J2" s="544"/>
      <c r="K2" s="544"/>
      <c r="L2" s="544"/>
      <c r="M2" s="544"/>
      <c r="N2" s="544"/>
      <c r="O2" s="544"/>
      <c r="P2" s="544"/>
      <c r="Q2" s="544"/>
      <c r="R2" s="544"/>
      <c r="S2" s="544"/>
      <c r="T2" s="544"/>
      <c r="U2" s="544"/>
      <c r="V2" s="544"/>
      <c r="W2" s="544"/>
      <c r="X2" s="544"/>
      <c r="Y2" s="544"/>
      <c r="Z2" s="502"/>
      <c r="AA2" s="201"/>
      <c r="AB2" s="201"/>
      <c r="AC2" s="201"/>
      <c r="AD2" s="201"/>
      <c r="AE2" s="201"/>
      <c r="AF2" s="201"/>
      <c r="AG2" s="201"/>
      <c r="AH2" s="201"/>
      <c r="AI2" s="201"/>
      <c r="AJ2" s="201"/>
      <c r="AK2" s="201"/>
      <c r="AL2" s="201"/>
      <c r="AM2" s="201"/>
      <c r="AN2" s="201"/>
    </row>
    <row r="3" spans="1:40" ht="18" customHeight="1">
      <c r="A3" s="201"/>
      <c r="B3" s="502"/>
      <c r="C3" s="502"/>
      <c r="D3" s="223"/>
      <c r="E3" s="223"/>
      <c r="F3" s="1284"/>
      <c r="G3" s="1284"/>
      <c r="H3" s="223"/>
      <c r="I3" s="223"/>
      <c r="J3" s="223"/>
      <c r="K3" s="1284"/>
      <c r="L3" s="1284"/>
      <c r="M3" s="2056" t="s">
        <v>256</v>
      </c>
      <c r="N3" s="2056"/>
      <c r="O3" s="2056"/>
      <c r="P3" s="2056" t="s">
        <v>257</v>
      </c>
      <c r="Q3" s="2056"/>
      <c r="R3" s="2056"/>
      <c r="S3" s="2056" t="s">
        <v>265</v>
      </c>
      <c r="T3" s="2056"/>
      <c r="U3" s="2056"/>
      <c r="V3" s="2056" t="s">
        <v>262</v>
      </c>
      <c r="W3" s="2056"/>
      <c r="X3" s="2056"/>
      <c r="Y3" s="744"/>
      <c r="Z3" s="502"/>
      <c r="AA3" s="201"/>
      <c r="AB3" s="201"/>
      <c r="AC3" s="201"/>
      <c r="AD3" s="201"/>
      <c r="AE3" s="201"/>
      <c r="AF3" s="201"/>
      <c r="AG3" s="201"/>
      <c r="AH3" s="201"/>
      <c r="AI3" s="201"/>
      <c r="AJ3" s="201"/>
      <c r="AK3" s="201"/>
      <c r="AL3" s="201"/>
      <c r="AM3" s="201"/>
      <c r="AN3" s="201"/>
    </row>
    <row r="4" spans="1:40" ht="18" customHeight="1">
      <c r="A4" s="201"/>
      <c r="B4" s="502"/>
      <c r="C4" s="502"/>
      <c r="D4" s="2061"/>
      <c r="E4" s="2061"/>
      <c r="F4" s="2061"/>
      <c r="G4" s="2061"/>
      <c r="H4" s="545"/>
      <c r="I4" s="545"/>
      <c r="J4" s="545"/>
      <c r="K4" s="2061"/>
      <c r="L4" s="2061"/>
      <c r="M4" s="2502"/>
      <c r="N4" s="2502"/>
      <c r="O4" s="2502"/>
      <c r="P4" s="2502"/>
      <c r="Q4" s="2502"/>
      <c r="R4" s="2502"/>
      <c r="S4" s="2502"/>
      <c r="T4" s="2502"/>
      <c r="U4" s="2502"/>
      <c r="V4" s="2502"/>
      <c r="W4" s="2502"/>
      <c r="X4" s="2502"/>
      <c r="Y4" s="744"/>
      <c r="Z4" s="502"/>
      <c r="AA4" s="201"/>
      <c r="AB4" s="201"/>
      <c r="AC4" s="201"/>
      <c r="AD4" s="201"/>
      <c r="AE4" s="201"/>
      <c r="AF4" s="201"/>
      <c r="AG4" s="201"/>
      <c r="AH4" s="201"/>
      <c r="AI4" s="201"/>
      <c r="AJ4" s="201"/>
      <c r="AK4" s="201"/>
      <c r="AL4" s="201"/>
      <c r="AM4" s="201"/>
      <c r="AN4" s="201"/>
    </row>
    <row r="5" spans="1:40" ht="18" customHeight="1">
      <c r="A5" s="201"/>
      <c r="B5" s="502"/>
      <c r="C5" s="502"/>
      <c r="D5" s="2061"/>
      <c r="E5" s="2061"/>
      <c r="F5" s="2061"/>
      <c r="G5" s="2061"/>
      <c r="H5" s="545"/>
      <c r="I5" s="545"/>
      <c r="J5" s="545"/>
      <c r="K5" s="2061"/>
      <c r="L5" s="2061"/>
      <c r="M5" s="2502"/>
      <c r="N5" s="2502"/>
      <c r="O5" s="2502"/>
      <c r="P5" s="2502"/>
      <c r="Q5" s="2502"/>
      <c r="R5" s="2502"/>
      <c r="S5" s="2502"/>
      <c r="T5" s="2502"/>
      <c r="U5" s="2502"/>
      <c r="V5" s="2502"/>
      <c r="W5" s="2502"/>
      <c r="X5" s="2502"/>
      <c r="Y5" s="744"/>
      <c r="Z5" s="502"/>
      <c r="AA5" s="201"/>
      <c r="AB5" s="201"/>
      <c r="AC5" s="201"/>
      <c r="AD5" s="201"/>
      <c r="AE5" s="201"/>
      <c r="AF5" s="201"/>
      <c r="AG5" s="201"/>
      <c r="AH5" s="201"/>
      <c r="AI5" s="201"/>
      <c r="AJ5" s="201"/>
      <c r="AK5" s="201"/>
      <c r="AL5" s="201"/>
      <c r="AM5" s="201"/>
      <c r="AN5" s="201"/>
    </row>
    <row r="6" spans="1:40" ht="18" customHeight="1">
      <c r="A6" s="201"/>
      <c r="B6" s="502"/>
      <c r="C6" s="502"/>
      <c r="D6" s="2061"/>
      <c r="E6" s="2061"/>
      <c r="F6" s="2061"/>
      <c r="G6" s="2061"/>
      <c r="H6" s="545"/>
      <c r="I6" s="545"/>
      <c r="J6" s="545"/>
      <c r="K6" s="2061"/>
      <c r="L6" s="2061"/>
      <c r="M6" s="2502"/>
      <c r="N6" s="2502"/>
      <c r="O6" s="2502"/>
      <c r="P6" s="2502"/>
      <c r="Q6" s="2502"/>
      <c r="R6" s="2502"/>
      <c r="S6" s="2502"/>
      <c r="T6" s="2502"/>
      <c r="U6" s="2502"/>
      <c r="V6" s="2502"/>
      <c r="W6" s="2502"/>
      <c r="X6" s="2502"/>
      <c r="Y6" s="744"/>
      <c r="Z6" s="502"/>
      <c r="AA6" s="201"/>
      <c r="AB6" s="201"/>
      <c r="AC6" s="201"/>
      <c r="AD6" s="201"/>
      <c r="AE6" s="201"/>
      <c r="AF6" s="201"/>
      <c r="AG6" s="201"/>
      <c r="AH6" s="201"/>
      <c r="AI6" s="201"/>
      <c r="AJ6" s="201"/>
      <c r="AK6" s="201"/>
      <c r="AL6" s="201"/>
      <c r="AM6" s="201"/>
      <c r="AN6" s="201"/>
    </row>
    <row r="7" spans="1:40" ht="12.75" customHeight="1">
      <c r="A7" s="201"/>
      <c r="B7" s="502"/>
      <c r="C7" s="502"/>
      <c r="D7" s="2467"/>
      <c r="E7" s="2467"/>
      <c r="F7" s="2467"/>
      <c r="G7" s="2467"/>
      <c r="H7" s="2467"/>
      <c r="I7" s="2467"/>
      <c r="J7" s="2467"/>
      <c r="K7" s="2467"/>
      <c r="L7" s="2467"/>
      <c r="M7" s="2467"/>
      <c r="N7" s="2467"/>
      <c r="O7" s="2467"/>
      <c r="P7" s="2467"/>
      <c r="Q7" s="2467"/>
      <c r="R7" s="2467"/>
      <c r="S7" s="2467"/>
      <c r="T7" s="2467"/>
      <c r="U7" s="2467"/>
      <c r="V7" s="2467"/>
      <c r="W7" s="2467"/>
      <c r="X7" s="2467"/>
      <c r="Y7" s="2467"/>
      <c r="Z7" s="502"/>
      <c r="AA7" s="201"/>
      <c r="AB7" s="201"/>
      <c r="AC7" s="2498"/>
      <c r="AD7" s="2499"/>
      <c r="AE7" s="2499"/>
      <c r="AF7" s="2499"/>
      <c r="AG7" s="710"/>
      <c r="AH7" s="710"/>
      <c r="AI7" s="710"/>
      <c r="AJ7" s="710"/>
      <c r="AK7" s="201"/>
      <c r="AL7" s="201"/>
      <c r="AM7" s="201"/>
      <c r="AN7" s="201"/>
    </row>
    <row r="8" spans="1:40" ht="25.5" customHeight="1">
      <c r="A8" s="201"/>
      <c r="B8" s="502"/>
      <c r="C8" s="711"/>
      <c r="D8" s="348"/>
      <c r="E8" s="348"/>
      <c r="F8" s="348"/>
      <c r="G8" s="348"/>
      <c r="H8" s="348"/>
      <c r="I8" s="348"/>
      <c r="J8" s="348"/>
      <c r="K8" s="348"/>
      <c r="L8" s="348"/>
      <c r="M8" s="348"/>
      <c r="N8" s="348"/>
      <c r="O8" s="727"/>
      <c r="P8" s="730"/>
      <c r="Q8" s="732"/>
      <c r="R8" s="732"/>
      <c r="S8" s="732" t="s">
        <v>171</v>
      </c>
      <c r="T8" s="2536" t="s">
        <v>1002</v>
      </c>
      <c r="U8" s="2536"/>
      <c r="V8" s="2536"/>
      <c r="W8" s="2536"/>
      <c r="X8" s="2536"/>
      <c r="Y8" s="2537"/>
      <c r="Z8" s="502"/>
      <c r="AA8" s="201"/>
      <c r="AB8" s="201"/>
      <c r="AC8" s="2342" t="s">
        <v>102</v>
      </c>
      <c r="AD8" s="2343"/>
      <c r="AE8" s="2343"/>
      <c r="AF8" s="2344"/>
      <c r="AG8" s="595"/>
      <c r="AH8" s="595"/>
      <c r="AI8" s="595"/>
      <c r="AJ8" s="595"/>
      <c r="AK8" s="201"/>
      <c r="AL8" s="201"/>
      <c r="AM8" s="201"/>
      <c r="AN8" s="201"/>
    </row>
    <row r="9" spans="1:40" ht="15.75" customHeight="1">
      <c r="A9" s="201"/>
      <c r="B9" s="502"/>
      <c r="C9" s="712"/>
      <c r="D9" s="168" t="s">
        <v>301</v>
      </c>
      <c r="E9" s="609"/>
      <c r="F9" s="120"/>
      <c r="G9" s="120"/>
      <c r="H9" s="120"/>
      <c r="I9" s="120"/>
      <c r="J9" s="120"/>
      <c r="K9" s="120"/>
      <c r="L9" s="120"/>
      <c r="M9" s="120"/>
      <c r="N9" s="120"/>
      <c r="O9" s="120"/>
      <c r="P9" s="120"/>
      <c r="Q9" s="120"/>
      <c r="R9" s="120"/>
      <c r="S9" s="120"/>
      <c r="T9" s="120"/>
      <c r="U9" s="120"/>
      <c r="V9" s="120"/>
      <c r="W9" s="120"/>
      <c r="X9" s="120"/>
      <c r="Y9" s="745"/>
      <c r="Z9" s="502"/>
      <c r="AA9" s="201"/>
      <c r="AB9" s="201"/>
      <c r="AC9" s="201"/>
      <c r="AD9" s="201"/>
      <c r="AE9" s="201"/>
      <c r="AF9" s="201"/>
      <c r="AG9" s="201"/>
      <c r="AH9" s="201"/>
      <c r="AI9" s="201"/>
      <c r="AJ9" s="201"/>
      <c r="AK9" s="201"/>
      <c r="AL9" s="201"/>
      <c r="AM9" s="201"/>
      <c r="AN9" s="201"/>
    </row>
    <row r="10" spans="1:40" ht="9" customHeight="1">
      <c r="A10" s="201"/>
      <c r="B10" s="502"/>
      <c r="C10" s="712"/>
      <c r="D10" s="119"/>
      <c r="E10" s="119"/>
      <c r="F10" s="119"/>
      <c r="G10" s="119"/>
      <c r="H10" s="119"/>
      <c r="I10" s="119"/>
      <c r="J10" s="119"/>
      <c r="K10" s="119"/>
      <c r="L10" s="119"/>
      <c r="M10" s="119"/>
      <c r="N10" s="119"/>
      <c r="O10" s="119"/>
      <c r="P10" s="119"/>
      <c r="Q10" s="119"/>
      <c r="R10" s="119"/>
      <c r="S10" s="119"/>
      <c r="T10" s="119"/>
      <c r="U10" s="119"/>
      <c r="V10" s="118"/>
      <c r="W10" s="118"/>
      <c r="X10" s="118"/>
      <c r="Y10" s="746"/>
      <c r="Z10" s="502"/>
      <c r="AA10" s="201"/>
      <c r="AB10" s="201"/>
      <c r="AC10" s="201"/>
      <c r="AD10" s="201"/>
      <c r="AE10" s="201"/>
      <c r="AF10" s="708"/>
      <c r="AG10" s="201"/>
      <c r="AH10" s="201"/>
      <c r="AI10" s="201"/>
      <c r="AJ10" s="201"/>
      <c r="AK10" s="201"/>
      <c r="AL10" s="201"/>
      <c r="AM10" s="201"/>
      <c r="AN10" s="201"/>
    </row>
    <row r="11" spans="1:40" ht="19.5" customHeight="1">
      <c r="A11" s="201"/>
      <c r="B11" s="502"/>
      <c r="C11" s="712"/>
      <c r="D11" s="119"/>
      <c r="E11" s="119"/>
      <c r="F11" s="119"/>
      <c r="G11" s="119"/>
      <c r="H11" s="119"/>
      <c r="I11" s="119"/>
      <c r="J11" s="119"/>
      <c r="K11" s="119"/>
      <c r="L11" s="119"/>
      <c r="M11" s="609"/>
      <c r="N11" s="118"/>
      <c r="O11" s="2062" t="s">
        <v>322</v>
      </c>
      <c r="P11" s="2062"/>
      <c r="Q11" s="2063"/>
      <c r="R11" s="2063"/>
      <c r="S11" s="2063"/>
      <c r="T11" s="2063"/>
      <c r="U11" s="2063"/>
      <c r="V11" s="2063"/>
      <c r="W11" s="2063"/>
      <c r="X11" s="2063"/>
      <c r="Y11" s="2503"/>
      <c r="Z11" s="502"/>
      <c r="AA11" s="201"/>
      <c r="AB11" s="201"/>
      <c r="AC11" s="201"/>
      <c r="AD11" s="201"/>
      <c r="AE11" s="201"/>
      <c r="AF11" s="759">
        <f>データ!K15</f>
        <v>0</v>
      </c>
      <c r="AG11" s="201"/>
      <c r="AH11" s="201"/>
      <c r="AI11" s="201"/>
      <c r="AJ11" s="201"/>
      <c r="AK11" s="201"/>
      <c r="AL11" s="201"/>
      <c r="AM11" s="201"/>
      <c r="AN11" s="201"/>
    </row>
    <row r="12" spans="1:40" ht="19.5" customHeight="1">
      <c r="A12" s="201"/>
      <c r="B12" s="502"/>
      <c r="C12" s="712"/>
      <c r="D12" s="119"/>
      <c r="E12" s="119"/>
      <c r="F12" s="119"/>
      <c r="G12" s="119"/>
      <c r="H12" s="119"/>
      <c r="I12" s="119"/>
      <c r="J12" s="119"/>
      <c r="K12" s="119"/>
      <c r="L12" s="119"/>
      <c r="M12" s="119"/>
      <c r="N12" s="119"/>
      <c r="O12" s="577"/>
      <c r="P12" s="2063">
        <f>データ!$D$9</f>
        <v>0</v>
      </c>
      <c r="Q12" s="2063"/>
      <c r="R12" s="2063"/>
      <c r="S12" s="2063"/>
      <c r="T12" s="2063"/>
      <c r="U12" s="2063"/>
      <c r="V12" s="2063"/>
      <c r="W12" s="2063"/>
      <c r="X12" s="572"/>
      <c r="Y12" s="747"/>
      <c r="Z12" s="502"/>
      <c r="AA12" s="201"/>
      <c r="AB12" s="201"/>
      <c r="AC12" s="201"/>
      <c r="AD12" s="201"/>
      <c r="AE12" s="201"/>
      <c r="AF12" s="759">
        <f>データ!K18</f>
        <v>0</v>
      </c>
      <c r="AG12" s="201"/>
      <c r="AH12" s="201"/>
      <c r="AI12" s="201"/>
      <c r="AJ12" s="201"/>
      <c r="AK12" s="201"/>
      <c r="AL12" s="201"/>
      <c r="AM12" s="201"/>
      <c r="AN12" s="201"/>
    </row>
    <row r="13" spans="1:40" ht="16.5" customHeight="1">
      <c r="A13" s="201"/>
      <c r="B13" s="502"/>
      <c r="C13" s="712"/>
      <c r="D13" s="119"/>
      <c r="E13" s="119"/>
      <c r="F13" s="119"/>
      <c r="G13" s="119"/>
      <c r="H13" s="119"/>
      <c r="I13" s="119"/>
      <c r="J13" s="119"/>
      <c r="K13" s="119"/>
      <c r="L13" s="119"/>
      <c r="M13" s="572"/>
      <c r="N13" s="572"/>
      <c r="O13" s="572"/>
      <c r="P13" s="2065" t="str">
        <f>IF(データ!$D$11="","",データ!$D$10&amp;"   "&amp;データ!$D$11&amp;"      ㊞")</f>
        <v/>
      </c>
      <c r="Q13" s="2065"/>
      <c r="R13" s="2065"/>
      <c r="S13" s="2065"/>
      <c r="T13" s="2065"/>
      <c r="U13" s="2065"/>
      <c r="V13" s="2065"/>
      <c r="W13" s="2065"/>
      <c r="X13" s="2065"/>
      <c r="Y13" s="2504"/>
      <c r="Z13" s="502"/>
      <c r="AA13" s="201"/>
      <c r="AB13" s="201"/>
      <c r="AC13" s="201"/>
      <c r="AD13" s="201"/>
      <c r="AE13" s="201"/>
      <c r="AF13" s="759">
        <f>データ!K21</f>
        <v>0</v>
      </c>
      <c r="AG13" s="201"/>
      <c r="AH13" s="201"/>
      <c r="AI13" s="201"/>
      <c r="AJ13" s="201"/>
      <c r="AK13" s="201"/>
      <c r="AL13" s="201"/>
      <c r="AM13" s="201"/>
      <c r="AN13" s="201"/>
    </row>
    <row r="14" spans="1:40" ht="16.5" customHeight="1">
      <c r="A14" s="201"/>
      <c r="B14" s="502"/>
      <c r="C14" s="712"/>
      <c r="D14" s="134"/>
      <c r="E14" s="134"/>
      <c r="F14" s="134"/>
      <c r="G14" s="134"/>
      <c r="H14" s="134"/>
      <c r="I14" s="134"/>
      <c r="J14" s="134"/>
      <c r="K14" s="134"/>
      <c r="L14" s="134"/>
      <c r="M14" s="726"/>
      <c r="N14" s="726"/>
      <c r="O14" s="726"/>
      <c r="P14" s="731"/>
      <c r="Q14" s="731"/>
      <c r="R14" s="731"/>
      <c r="S14" s="731"/>
      <c r="T14" s="731"/>
      <c r="U14" s="731"/>
      <c r="V14" s="731"/>
      <c r="W14" s="731"/>
      <c r="X14" s="731"/>
      <c r="Y14" s="748"/>
      <c r="Z14" s="502"/>
      <c r="AA14" s="201"/>
      <c r="AB14" s="201"/>
      <c r="AC14" s="201"/>
      <c r="AD14" s="201"/>
      <c r="AE14" s="201"/>
      <c r="AF14" s="201"/>
      <c r="AG14" s="201"/>
      <c r="AH14" s="201"/>
      <c r="AI14" s="201"/>
      <c r="AJ14" s="201"/>
      <c r="AK14" s="201"/>
      <c r="AL14" s="201"/>
      <c r="AM14" s="201"/>
      <c r="AN14" s="201"/>
    </row>
    <row r="15" spans="1:40" ht="42" customHeight="1">
      <c r="A15" s="201"/>
      <c r="B15" s="502"/>
      <c r="C15" s="712"/>
      <c r="D15" s="2505" t="s">
        <v>456</v>
      </c>
      <c r="E15" s="2505"/>
      <c r="F15" s="2505"/>
      <c r="G15" s="2505"/>
      <c r="H15" s="2505"/>
      <c r="I15" s="2505"/>
      <c r="J15" s="2505"/>
      <c r="K15" s="2505"/>
      <c r="L15" s="2505"/>
      <c r="M15" s="2505"/>
      <c r="N15" s="2505"/>
      <c r="O15" s="2505"/>
      <c r="P15" s="2505"/>
      <c r="Q15" s="2505"/>
      <c r="R15" s="2505"/>
      <c r="S15" s="2505"/>
      <c r="T15" s="2505"/>
      <c r="U15" s="2505"/>
      <c r="V15" s="2505"/>
      <c r="W15" s="2505"/>
      <c r="X15" s="2505"/>
      <c r="Y15" s="2506"/>
      <c r="Z15" s="502"/>
      <c r="AA15" s="201"/>
      <c r="AB15" s="201"/>
      <c r="AC15" s="201"/>
      <c r="AD15" s="201"/>
      <c r="AE15" s="201"/>
      <c r="AF15" s="201"/>
      <c r="AG15" s="201"/>
      <c r="AH15" s="201"/>
      <c r="AI15" s="201"/>
      <c r="AJ15" s="201"/>
      <c r="AK15" s="201"/>
      <c r="AL15" s="201"/>
      <c r="AM15" s="201"/>
      <c r="AN15" s="201"/>
    </row>
    <row r="16" spans="1:40" ht="37.5" customHeight="1">
      <c r="A16" s="201"/>
      <c r="B16" s="502"/>
      <c r="C16" s="712"/>
      <c r="D16" s="1212" t="s">
        <v>873</v>
      </c>
      <c r="E16" s="1213"/>
      <c r="F16" s="1214"/>
      <c r="G16" s="2507"/>
      <c r="H16" s="2508"/>
      <c r="I16" s="2508"/>
      <c r="J16" s="2508"/>
      <c r="K16" s="2508"/>
      <c r="L16" s="2508"/>
      <c r="M16" s="2509"/>
      <c r="N16" s="2373" t="s">
        <v>106</v>
      </c>
      <c r="O16" s="2374"/>
      <c r="P16" s="2375"/>
      <c r="Q16" s="2078">
        <f>データ!D6</f>
        <v>0</v>
      </c>
      <c r="R16" s="2079"/>
      <c r="S16" s="2079"/>
      <c r="T16" s="2079"/>
      <c r="U16" s="2079"/>
      <c r="V16" s="2079"/>
      <c r="W16" s="2079"/>
      <c r="X16" s="2510"/>
      <c r="Y16" s="749"/>
      <c r="Z16" s="502"/>
      <c r="AA16" s="201"/>
      <c r="AB16" s="201"/>
      <c r="AC16" s="201"/>
      <c r="AD16" s="201"/>
      <c r="AE16" s="201"/>
      <c r="AF16" s="201"/>
      <c r="AG16" s="201"/>
      <c r="AH16" s="201"/>
      <c r="AI16" s="201"/>
      <c r="AJ16" s="201"/>
      <c r="AK16" s="201"/>
      <c r="AL16" s="201"/>
      <c r="AM16" s="201"/>
      <c r="AN16" s="201"/>
    </row>
    <row r="17" spans="1:40" ht="37.5" customHeight="1">
      <c r="A17" s="201"/>
      <c r="B17" s="502"/>
      <c r="C17" s="712"/>
      <c r="D17" s="2373" t="s">
        <v>959</v>
      </c>
      <c r="E17" s="2374"/>
      <c r="F17" s="723" t="s">
        <v>83</v>
      </c>
      <c r="G17" s="2187"/>
      <c r="H17" s="2188"/>
      <c r="I17" s="2188"/>
      <c r="J17" s="2188"/>
      <c r="K17" s="2188"/>
      <c r="L17" s="2188"/>
      <c r="M17" s="2511"/>
      <c r="N17" s="2512" t="s">
        <v>693</v>
      </c>
      <c r="O17" s="2513"/>
      <c r="P17" s="2514"/>
      <c r="Q17" s="2081">
        <f>データ!D7</f>
        <v>0</v>
      </c>
      <c r="R17" s="2082"/>
      <c r="S17" s="2082"/>
      <c r="T17" s="2082"/>
      <c r="U17" s="2082"/>
      <c r="V17" s="2082"/>
      <c r="W17" s="2082"/>
      <c r="X17" s="2252"/>
      <c r="Y17" s="750"/>
      <c r="Z17" s="502"/>
      <c r="AA17" s="201"/>
      <c r="AB17" s="201"/>
      <c r="AC17" s="201"/>
      <c r="AD17" s="201"/>
      <c r="AE17" s="201"/>
      <c r="AF17" s="201"/>
      <c r="AG17" s="201"/>
      <c r="AH17" s="201"/>
      <c r="AI17" s="201"/>
      <c r="AJ17" s="201"/>
      <c r="AK17" s="201"/>
      <c r="AL17" s="201"/>
      <c r="AM17" s="201"/>
      <c r="AN17" s="201"/>
    </row>
    <row r="18" spans="1:40" ht="37.5" customHeight="1">
      <c r="A18" s="201"/>
      <c r="B18" s="502"/>
      <c r="C18" s="712"/>
      <c r="D18" s="1212" t="s">
        <v>310</v>
      </c>
      <c r="E18" s="1213"/>
      <c r="F18" s="1214"/>
      <c r="G18" s="561"/>
      <c r="H18" s="561"/>
      <c r="I18" s="2515">
        <f>データ!F15</f>
        <v>0</v>
      </c>
      <c r="J18" s="2515"/>
      <c r="K18" s="2515"/>
      <c r="L18" s="2515"/>
      <c r="M18" s="2515"/>
      <c r="N18" s="2515"/>
      <c r="O18" s="728" t="s">
        <v>199</v>
      </c>
      <c r="P18" s="1318">
        <f>LARGE(AF11:AF13,1)</f>
        <v>0</v>
      </c>
      <c r="Q18" s="1318"/>
      <c r="R18" s="1318"/>
      <c r="S18" s="1318"/>
      <c r="T18" s="1318"/>
      <c r="U18" s="1318"/>
      <c r="V18" s="1318"/>
      <c r="W18" s="1318"/>
      <c r="X18" s="616"/>
      <c r="Y18" s="750"/>
      <c r="Z18" s="502"/>
      <c r="AA18" s="201"/>
      <c r="AB18" s="201"/>
      <c r="AC18" s="201"/>
      <c r="AD18" s="201"/>
      <c r="AE18" s="201"/>
      <c r="AF18" s="201"/>
      <c r="AG18" s="201"/>
      <c r="AH18" s="201"/>
      <c r="AI18" s="201"/>
      <c r="AJ18" s="201"/>
      <c r="AK18" s="201"/>
      <c r="AL18" s="201"/>
      <c r="AM18" s="201"/>
      <c r="AN18" s="201"/>
    </row>
    <row r="19" spans="1:40" ht="37.5" customHeight="1">
      <c r="A19" s="201"/>
      <c r="B19" s="502"/>
      <c r="C19" s="712"/>
      <c r="D19" s="2516" t="s">
        <v>745</v>
      </c>
      <c r="E19" s="2517"/>
      <c r="F19" s="2517"/>
      <c r="G19" s="2517"/>
      <c r="H19" s="2517"/>
      <c r="I19" s="2518"/>
      <c r="J19" s="2519"/>
      <c r="K19" s="1218"/>
      <c r="L19" s="1218"/>
      <c r="M19" s="1218"/>
      <c r="N19" s="1218"/>
      <c r="O19" s="1218"/>
      <c r="P19" s="1218"/>
      <c r="Q19" s="1218"/>
      <c r="R19" s="1218"/>
      <c r="S19" s="1218"/>
      <c r="T19" s="2137" t="s">
        <v>317</v>
      </c>
      <c r="U19" s="2137"/>
      <c r="V19" s="735"/>
      <c r="W19" s="735"/>
      <c r="X19" s="738"/>
      <c r="Y19" s="751"/>
      <c r="Z19" s="502"/>
      <c r="AA19" s="201"/>
      <c r="AB19" s="201"/>
      <c r="AC19" s="201"/>
      <c r="AD19" s="201"/>
      <c r="AE19" s="201"/>
      <c r="AF19" s="201"/>
      <c r="AG19" s="201"/>
      <c r="AH19" s="201"/>
      <c r="AI19" s="201"/>
      <c r="AJ19" s="201"/>
      <c r="AK19" s="201"/>
      <c r="AL19" s="201"/>
      <c r="AM19" s="201"/>
      <c r="AN19" s="201"/>
    </row>
    <row r="20" spans="1:40" ht="37.5" customHeight="1">
      <c r="A20" s="201"/>
      <c r="B20" s="502"/>
      <c r="C20" s="712"/>
      <c r="D20" s="2523" t="s">
        <v>746</v>
      </c>
      <c r="E20" s="2524"/>
      <c r="F20" s="2524"/>
      <c r="G20" s="2524"/>
      <c r="H20" s="2524"/>
      <c r="I20" s="2525"/>
      <c r="J20" s="2519"/>
      <c r="K20" s="1218"/>
      <c r="L20" s="1218"/>
      <c r="M20" s="1218"/>
      <c r="N20" s="1218"/>
      <c r="O20" s="1218"/>
      <c r="P20" s="1218"/>
      <c r="Q20" s="1218"/>
      <c r="R20" s="1218"/>
      <c r="S20" s="1218"/>
      <c r="T20" s="2137" t="s">
        <v>961</v>
      </c>
      <c r="U20" s="2137"/>
      <c r="V20" s="736"/>
      <c r="W20" s="736"/>
      <c r="X20" s="739"/>
      <c r="Y20" s="752"/>
      <c r="Z20" s="502"/>
      <c r="AA20" s="201"/>
      <c r="AB20" s="201"/>
      <c r="AC20" s="201"/>
      <c r="AD20" s="201"/>
      <c r="AE20" s="201"/>
      <c r="AF20" s="201"/>
      <c r="AG20" s="201"/>
      <c r="AH20" s="201"/>
      <c r="AI20" s="201"/>
      <c r="AJ20" s="201"/>
      <c r="AK20" s="201"/>
      <c r="AL20" s="201"/>
      <c r="AM20" s="201"/>
      <c r="AN20" s="201"/>
    </row>
    <row r="21" spans="1:40" ht="36" customHeight="1">
      <c r="A21" s="201"/>
      <c r="B21" s="502"/>
      <c r="C21" s="712"/>
      <c r="D21" s="2523" t="s">
        <v>198</v>
      </c>
      <c r="E21" s="2524"/>
      <c r="F21" s="2524"/>
      <c r="G21" s="2524"/>
      <c r="H21" s="2524"/>
      <c r="I21" s="2525"/>
      <c r="J21" s="2519"/>
      <c r="K21" s="1218"/>
      <c r="L21" s="1218"/>
      <c r="M21" s="1218"/>
      <c r="N21" s="1218"/>
      <c r="O21" s="1218"/>
      <c r="P21" s="1218"/>
      <c r="Q21" s="1218"/>
      <c r="R21" s="1218"/>
      <c r="S21" s="1218"/>
      <c r="T21" s="1218"/>
      <c r="U21" s="1218"/>
      <c r="V21" s="1218"/>
      <c r="W21" s="1218"/>
      <c r="X21" s="2538"/>
      <c r="Y21" s="334"/>
      <c r="Z21" s="502"/>
      <c r="AA21" s="201"/>
      <c r="AB21" s="201"/>
      <c r="AC21" s="201"/>
      <c r="AD21" s="201"/>
      <c r="AE21" s="201"/>
      <c r="AF21" s="201"/>
      <c r="AG21" s="201"/>
      <c r="AH21" s="201"/>
      <c r="AI21" s="201"/>
      <c r="AJ21" s="201"/>
      <c r="AK21" s="201"/>
      <c r="AL21" s="201"/>
      <c r="AM21" s="201"/>
      <c r="AN21" s="201"/>
    </row>
    <row r="22" spans="1:40" ht="36" customHeight="1">
      <c r="A22" s="201"/>
      <c r="B22" s="502"/>
      <c r="C22" s="712"/>
      <c r="D22" s="2523" t="s">
        <v>960</v>
      </c>
      <c r="E22" s="2524"/>
      <c r="F22" s="2524"/>
      <c r="G22" s="2524"/>
      <c r="H22" s="2524"/>
      <c r="I22" s="2525"/>
      <c r="J22" s="2519"/>
      <c r="K22" s="1218"/>
      <c r="L22" s="1218"/>
      <c r="M22" s="1218"/>
      <c r="N22" s="1218"/>
      <c r="O22" s="1218"/>
      <c r="P22" s="1218"/>
      <c r="Q22" s="1218"/>
      <c r="R22" s="1218"/>
      <c r="S22" s="1218"/>
      <c r="T22" s="2520" t="s">
        <v>288</v>
      </c>
      <c r="U22" s="2520"/>
      <c r="V22" s="737"/>
      <c r="W22" s="737"/>
      <c r="X22" s="740"/>
      <c r="Y22" s="753"/>
      <c r="Z22" s="502"/>
      <c r="AA22" s="201"/>
      <c r="AB22" s="201"/>
      <c r="AC22" s="201"/>
      <c r="AD22" s="201"/>
      <c r="AE22" s="201"/>
      <c r="AF22" s="201"/>
      <c r="AG22" s="201"/>
      <c r="AH22" s="201"/>
      <c r="AI22" s="201"/>
      <c r="AJ22" s="201"/>
      <c r="AK22" s="201"/>
      <c r="AL22" s="201"/>
      <c r="AM22" s="201"/>
      <c r="AN22" s="201"/>
    </row>
    <row r="23" spans="1:40" ht="59.25" customHeight="1">
      <c r="A23" s="201"/>
      <c r="B23" s="502"/>
      <c r="C23" s="713"/>
      <c r="D23" s="2539" t="s">
        <v>772</v>
      </c>
      <c r="E23" s="2539"/>
      <c r="F23" s="2539"/>
      <c r="G23" s="2539"/>
      <c r="H23" s="2539"/>
      <c r="I23" s="2539"/>
      <c r="J23" s="2539"/>
      <c r="K23" s="2539"/>
      <c r="L23" s="2539"/>
      <c r="M23" s="2539"/>
      <c r="N23" s="2539"/>
      <c r="O23" s="2539"/>
      <c r="P23" s="2539"/>
      <c r="Q23" s="2539"/>
      <c r="R23" s="2539"/>
      <c r="S23" s="2539"/>
      <c r="T23" s="2539"/>
      <c r="U23" s="2539"/>
      <c r="V23" s="2539"/>
      <c r="W23" s="2539"/>
      <c r="X23" s="2539"/>
      <c r="Y23" s="754"/>
      <c r="Z23" s="502"/>
      <c r="AA23" s="201"/>
      <c r="AB23" s="201"/>
      <c r="AC23" s="201"/>
      <c r="AD23" s="201"/>
      <c r="AE23" s="201"/>
      <c r="AF23" s="201"/>
      <c r="AG23" s="201"/>
      <c r="AH23" s="201"/>
      <c r="AI23" s="201"/>
      <c r="AJ23" s="201"/>
      <c r="AK23" s="201"/>
      <c r="AL23" s="201"/>
      <c r="AM23" s="201"/>
      <c r="AN23" s="201"/>
    </row>
    <row r="24" spans="1:40" ht="29.25" customHeight="1">
      <c r="A24" s="201"/>
      <c r="B24" s="502"/>
      <c r="C24" s="713"/>
      <c r="D24" s="2540" t="s">
        <v>97</v>
      </c>
      <c r="E24" s="2539"/>
      <c r="F24" s="2539"/>
      <c r="G24" s="2539"/>
      <c r="H24" s="2539"/>
      <c r="I24" s="2539"/>
      <c r="J24" s="2539"/>
      <c r="K24" s="2539"/>
      <c r="L24" s="2539"/>
      <c r="M24" s="2539"/>
      <c r="N24" s="2539"/>
      <c r="O24" s="329"/>
      <c r="P24" s="329"/>
      <c r="Q24" s="329"/>
      <c r="R24" s="329"/>
      <c r="S24" s="329"/>
      <c r="T24" s="329"/>
      <c r="U24" s="329"/>
      <c r="V24" s="329"/>
      <c r="W24" s="329"/>
      <c r="X24" s="333"/>
      <c r="Y24" s="755"/>
      <c r="Z24" s="502"/>
      <c r="AA24" s="201"/>
      <c r="AB24" s="201"/>
      <c r="AC24" s="201"/>
      <c r="AD24" s="201"/>
      <c r="AE24" s="201"/>
      <c r="AF24" s="201"/>
      <c r="AG24" s="201"/>
      <c r="AH24" s="201"/>
      <c r="AI24" s="201"/>
      <c r="AJ24" s="201"/>
      <c r="AK24" s="201"/>
      <c r="AL24" s="201"/>
      <c r="AM24" s="201"/>
      <c r="AN24" s="201"/>
    </row>
    <row r="25" spans="1:40" ht="38.25" customHeight="1">
      <c r="A25" s="201"/>
      <c r="B25" s="502"/>
      <c r="C25" s="712"/>
      <c r="D25" s="2541" t="s">
        <v>964</v>
      </c>
      <c r="E25" s="2542"/>
      <c r="F25" s="2542"/>
      <c r="G25" s="2542"/>
      <c r="H25" s="2542"/>
      <c r="I25" s="2542"/>
      <c r="J25" s="2542"/>
      <c r="K25" s="2542"/>
      <c r="L25" s="2542"/>
      <c r="M25" s="2542"/>
      <c r="N25" s="2542"/>
      <c r="O25" s="2542"/>
      <c r="P25" s="2542"/>
      <c r="Q25" s="2542"/>
      <c r="R25" s="2542"/>
      <c r="S25" s="2542"/>
      <c r="T25" s="2542"/>
      <c r="U25" s="2542"/>
      <c r="V25" s="2542"/>
      <c r="W25" s="2542"/>
      <c r="X25" s="2543"/>
      <c r="Y25" s="334"/>
      <c r="Z25" s="502"/>
      <c r="AA25" s="201"/>
      <c r="AB25" s="201"/>
      <c r="AC25" s="201"/>
      <c r="AD25" s="201"/>
      <c r="AE25" s="201"/>
      <c r="AF25" s="201"/>
      <c r="AG25" s="201"/>
      <c r="AH25" s="201"/>
      <c r="AI25" s="201"/>
      <c r="AJ25" s="201"/>
      <c r="AK25" s="201"/>
      <c r="AL25" s="201"/>
      <c r="AM25" s="201"/>
      <c r="AN25" s="201"/>
    </row>
    <row r="26" spans="1:40" ht="10.5" customHeight="1">
      <c r="A26" s="201"/>
      <c r="B26" s="502"/>
      <c r="C26" s="712"/>
      <c r="D26" s="756"/>
      <c r="E26" s="757"/>
      <c r="F26" s="757"/>
      <c r="G26" s="757"/>
      <c r="H26" s="757"/>
      <c r="I26" s="757"/>
      <c r="J26" s="757"/>
      <c r="K26" s="757"/>
      <c r="L26" s="757"/>
      <c r="M26" s="757"/>
      <c r="N26" s="757"/>
      <c r="O26" s="757"/>
      <c r="P26" s="757"/>
      <c r="Q26" s="757"/>
      <c r="R26" s="757"/>
      <c r="S26" s="757"/>
      <c r="T26" s="757"/>
      <c r="U26" s="757"/>
      <c r="V26" s="757"/>
      <c r="W26" s="757"/>
      <c r="X26" s="758"/>
      <c r="Y26" s="334"/>
      <c r="Z26" s="502"/>
      <c r="AA26" s="201"/>
      <c r="AB26" s="201"/>
      <c r="AC26" s="201"/>
      <c r="AD26" s="201"/>
      <c r="AE26" s="201"/>
      <c r="AF26" s="201"/>
      <c r="AG26" s="201"/>
      <c r="AH26" s="201"/>
      <c r="AI26" s="201"/>
      <c r="AJ26" s="201"/>
      <c r="AK26" s="201"/>
      <c r="AL26" s="201"/>
      <c r="AM26" s="201"/>
      <c r="AN26" s="201"/>
    </row>
    <row r="27" spans="1:40" ht="20.25" customHeight="1">
      <c r="A27" s="201"/>
      <c r="B27" s="502"/>
      <c r="C27" s="712"/>
      <c r="D27" s="716"/>
      <c r="E27" s="720"/>
      <c r="F27" s="720"/>
      <c r="G27" s="720"/>
      <c r="H27" s="2529" t="s">
        <v>462</v>
      </c>
      <c r="I27" s="2529"/>
      <c r="J27" s="2544"/>
      <c r="K27" s="2544"/>
      <c r="L27" s="2544"/>
      <c r="M27" s="2544"/>
      <c r="N27" s="2544"/>
      <c r="O27" s="2544"/>
      <c r="P27" s="2544"/>
      <c r="Q27" s="2544"/>
      <c r="R27" s="2544"/>
      <c r="S27" s="2544"/>
      <c r="T27" s="2544"/>
      <c r="U27" s="2544"/>
      <c r="V27" s="2544"/>
      <c r="W27" s="2544"/>
      <c r="X27" s="2545"/>
      <c r="Y27" s="334"/>
      <c r="Z27" s="502"/>
      <c r="AA27" s="201"/>
      <c r="AB27" s="201"/>
      <c r="AC27" s="201"/>
      <c r="AD27" s="201"/>
      <c r="AE27" s="201"/>
      <c r="AF27" s="201"/>
      <c r="AG27" s="201"/>
      <c r="AH27" s="201"/>
      <c r="AI27" s="201"/>
      <c r="AJ27" s="201"/>
      <c r="AK27" s="201"/>
      <c r="AL27" s="201"/>
      <c r="AM27" s="201"/>
      <c r="AN27" s="201"/>
    </row>
    <row r="28" spans="1:40" ht="19.5" customHeight="1">
      <c r="A28" s="201"/>
      <c r="B28" s="502"/>
      <c r="C28" s="712"/>
      <c r="D28" s="716"/>
      <c r="E28" s="721"/>
      <c r="F28" s="721"/>
      <c r="G28" s="721"/>
      <c r="H28" s="724"/>
      <c r="I28" s="724"/>
      <c r="J28" s="2544"/>
      <c r="K28" s="2544"/>
      <c r="L28" s="2544"/>
      <c r="M28" s="2544"/>
      <c r="N28" s="2544"/>
      <c r="O28" s="2544"/>
      <c r="P28" s="2544"/>
      <c r="Q28" s="2544"/>
      <c r="R28" s="2544"/>
      <c r="S28" s="2544"/>
      <c r="T28" s="2544"/>
      <c r="U28" s="2544"/>
      <c r="V28" s="2544"/>
      <c r="W28" s="2544"/>
      <c r="X28" s="2545"/>
      <c r="Y28" s="334"/>
      <c r="Z28" s="502"/>
      <c r="AA28" s="201"/>
      <c r="AB28" s="201"/>
      <c r="AC28" s="201"/>
      <c r="AD28" s="201"/>
      <c r="AE28" s="201"/>
      <c r="AF28" s="201"/>
      <c r="AG28" s="201"/>
      <c r="AH28" s="201"/>
      <c r="AI28" s="201"/>
      <c r="AJ28" s="201"/>
      <c r="AK28" s="201"/>
      <c r="AL28" s="201"/>
      <c r="AM28" s="201"/>
      <c r="AN28" s="201"/>
    </row>
    <row r="29" spans="1:40" ht="18.75" customHeight="1">
      <c r="A29" s="201"/>
      <c r="B29" s="502"/>
      <c r="C29" s="712"/>
      <c r="D29" s="1466"/>
      <c r="E29" s="1467"/>
      <c r="F29" s="330"/>
      <c r="G29" s="330"/>
      <c r="H29" s="2529" t="s">
        <v>963</v>
      </c>
      <c r="I29" s="2529"/>
      <c r="J29" s="2530"/>
      <c r="K29" s="2530"/>
      <c r="L29" s="2530"/>
      <c r="M29" s="2530"/>
      <c r="N29" s="2530"/>
      <c r="O29" s="2530"/>
      <c r="P29" s="2530"/>
      <c r="Q29" s="2530"/>
      <c r="R29" s="734" t="s">
        <v>138</v>
      </c>
      <c r="S29" s="330"/>
      <c r="T29" s="330"/>
      <c r="U29" s="330"/>
      <c r="V29" s="330"/>
      <c r="W29" s="330"/>
      <c r="X29" s="334"/>
      <c r="Y29" s="334"/>
      <c r="Z29" s="502"/>
      <c r="AA29" s="201"/>
      <c r="AB29" s="201"/>
      <c r="AC29" s="201"/>
      <c r="AD29" s="201"/>
      <c r="AE29" s="201"/>
      <c r="AF29" s="201"/>
      <c r="AG29" s="201"/>
      <c r="AH29" s="201"/>
      <c r="AI29" s="201"/>
      <c r="AJ29" s="201"/>
      <c r="AK29" s="201"/>
      <c r="AL29" s="201"/>
      <c r="AM29" s="201"/>
      <c r="AN29" s="201"/>
    </row>
    <row r="30" spans="1:40" ht="28.5" customHeight="1">
      <c r="A30" s="201"/>
      <c r="B30" s="502"/>
      <c r="C30" s="712"/>
      <c r="D30" s="717"/>
      <c r="E30" s="722"/>
      <c r="F30" s="332"/>
      <c r="G30" s="332"/>
      <c r="H30" s="725"/>
      <c r="I30" s="725"/>
      <c r="J30" s="332"/>
      <c r="K30" s="332"/>
      <c r="L30" s="332"/>
      <c r="M30" s="332"/>
      <c r="N30" s="332"/>
      <c r="O30" s="332"/>
      <c r="P30" s="332"/>
      <c r="Q30" s="332"/>
      <c r="R30" s="332"/>
      <c r="S30" s="332"/>
      <c r="T30" s="332"/>
      <c r="U30" s="332"/>
      <c r="V30" s="332"/>
      <c r="W30" s="332"/>
      <c r="X30" s="335"/>
      <c r="Y30" s="334"/>
      <c r="Z30" s="502"/>
      <c r="AA30" s="201"/>
      <c r="AB30" s="201"/>
      <c r="AC30" s="201"/>
      <c r="AD30" s="201"/>
      <c r="AE30" s="201"/>
      <c r="AF30" s="201"/>
      <c r="AG30" s="201"/>
      <c r="AH30" s="201"/>
      <c r="AI30" s="201"/>
      <c r="AJ30" s="201"/>
      <c r="AK30" s="201"/>
      <c r="AL30" s="201"/>
      <c r="AM30" s="201"/>
      <c r="AN30" s="201"/>
    </row>
    <row r="31" spans="1:40" ht="9" customHeight="1">
      <c r="A31" s="201"/>
      <c r="B31" s="502"/>
      <c r="C31" s="714"/>
      <c r="D31" s="718"/>
      <c r="E31" s="718"/>
      <c r="F31" s="718"/>
      <c r="G31" s="718"/>
      <c r="H31" s="718"/>
      <c r="I31" s="718"/>
      <c r="J31" s="718"/>
      <c r="K31" s="718"/>
      <c r="L31" s="718"/>
      <c r="M31" s="718"/>
      <c r="N31" s="718"/>
      <c r="O31" s="718"/>
      <c r="P31" s="718"/>
      <c r="Q31" s="718"/>
      <c r="R31" s="718"/>
      <c r="S31" s="718"/>
      <c r="T31" s="718"/>
      <c r="U31" s="718"/>
      <c r="V31" s="718"/>
      <c r="W31" s="718"/>
      <c r="X31" s="718"/>
      <c r="Y31" s="568"/>
      <c r="Z31" s="502"/>
      <c r="AA31" s="201"/>
      <c r="AB31" s="201"/>
      <c r="AC31" s="201"/>
      <c r="AD31" s="201"/>
      <c r="AE31" s="201"/>
      <c r="AF31" s="201"/>
      <c r="AG31" s="201"/>
      <c r="AH31" s="201"/>
      <c r="AI31" s="201"/>
      <c r="AJ31" s="201"/>
      <c r="AK31" s="201"/>
      <c r="AL31" s="201"/>
      <c r="AM31" s="201"/>
      <c r="AN31" s="201"/>
    </row>
    <row r="32" spans="1:40" ht="15.75" customHeight="1">
      <c r="A32" s="201"/>
      <c r="B32" s="201"/>
      <c r="C32" s="201"/>
      <c r="D32" s="543"/>
      <c r="E32" s="543"/>
      <c r="F32" s="543"/>
      <c r="G32" s="543"/>
      <c r="H32" s="543"/>
      <c r="I32" s="543"/>
      <c r="J32" s="543"/>
      <c r="K32" s="543"/>
      <c r="L32" s="543"/>
      <c r="M32" s="543"/>
      <c r="N32" s="543"/>
      <c r="O32" s="543"/>
      <c r="P32" s="543"/>
      <c r="Q32" s="543"/>
      <c r="R32" s="543"/>
      <c r="S32" s="543"/>
      <c r="T32" s="543"/>
      <c r="U32" s="543"/>
      <c r="V32" s="543"/>
      <c r="W32" s="543"/>
      <c r="X32" s="543"/>
      <c r="Y32" s="543"/>
      <c r="Z32" s="201"/>
      <c r="AA32" s="201"/>
      <c r="AB32" s="201"/>
      <c r="AC32" s="201"/>
      <c r="AD32" s="201"/>
      <c r="AE32" s="201"/>
      <c r="AF32" s="201"/>
      <c r="AG32" s="201"/>
      <c r="AH32" s="201"/>
      <c r="AI32" s="201"/>
      <c r="AJ32" s="201"/>
      <c r="AK32" s="201"/>
      <c r="AL32" s="201"/>
      <c r="AM32" s="201"/>
      <c r="AN32" s="201"/>
    </row>
    <row r="33" spans="1:40" ht="15.75" customHeight="1">
      <c r="A33" s="201"/>
      <c r="B33" s="201"/>
      <c r="C33" s="201"/>
      <c r="D33" s="543"/>
      <c r="E33" s="543"/>
      <c r="F33" s="543"/>
      <c r="G33" s="543"/>
      <c r="H33" s="543"/>
      <c r="I33" s="543"/>
      <c r="J33" s="543"/>
      <c r="K33" s="543"/>
      <c r="L33" s="543"/>
      <c r="M33" s="543"/>
      <c r="N33" s="543"/>
      <c r="O33" s="543"/>
      <c r="P33" s="543"/>
      <c r="Q33" s="543"/>
      <c r="R33" s="543"/>
      <c r="S33" s="543"/>
      <c r="T33" s="543"/>
      <c r="U33" s="543"/>
      <c r="V33" s="543"/>
      <c r="W33" s="543"/>
      <c r="X33" s="543"/>
      <c r="Y33" s="543"/>
      <c r="Z33" s="201"/>
      <c r="AA33" s="201"/>
      <c r="AB33" s="201"/>
      <c r="AC33" s="201"/>
      <c r="AD33" s="201"/>
      <c r="AE33" s="201"/>
      <c r="AF33" s="201"/>
      <c r="AG33" s="201"/>
      <c r="AH33" s="201"/>
      <c r="AI33" s="201"/>
      <c r="AJ33" s="201"/>
      <c r="AK33" s="201"/>
      <c r="AL33" s="201"/>
      <c r="AM33" s="201"/>
      <c r="AN33" s="201"/>
    </row>
    <row r="34" spans="1:40" ht="15.75" customHeight="1">
      <c r="A34" s="201"/>
      <c r="B34" s="201"/>
      <c r="C34" s="201"/>
      <c r="D34" s="543"/>
      <c r="E34" s="543"/>
      <c r="F34" s="543"/>
      <c r="G34" s="543"/>
      <c r="H34" s="543"/>
      <c r="I34" s="543"/>
      <c r="J34" s="543"/>
      <c r="K34" s="543"/>
      <c r="L34" s="543"/>
      <c r="M34" s="543"/>
      <c r="N34" s="543"/>
      <c r="O34" s="543"/>
      <c r="P34" s="543"/>
      <c r="Q34" s="543"/>
      <c r="R34" s="543"/>
      <c r="S34" s="543"/>
      <c r="T34" s="543"/>
      <c r="U34" s="543"/>
      <c r="V34" s="543"/>
      <c r="W34" s="543"/>
      <c r="X34" s="543"/>
      <c r="Y34" s="543"/>
      <c r="Z34" s="201"/>
      <c r="AA34" s="201"/>
      <c r="AB34" s="201"/>
      <c r="AC34" s="201"/>
      <c r="AD34" s="201"/>
      <c r="AE34" s="201"/>
      <c r="AF34" s="201"/>
      <c r="AG34" s="201"/>
      <c r="AH34" s="201"/>
      <c r="AI34" s="201"/>
      <c r="AJ34" s="201"/>
      <c r="AK34" s="201"/>
      <c r="AL34" s="201"/>
      <c r="AM34" s="201"/>
      <c r="AN34" s="201"/>
    </row>
    <row r="35" spans="1:40" ht="15.75" customHeight="1">
      <c r="A35" s="201"/>
      <c r="B35" s="201"/>
      <c r="C35" s="201"/>
      <c r="D35" s="543"/>
      <c r="E35" s="543"/>
      <c r="F35" s="543"/>
      <c r="G35" s="543"/>
      <c r="H35" s="543"/>
      <c r="I35" s="543"/>
      <c r="J35" s="543"/>
      <c r="K35" s="543"/>
      <c r="L35" s="543"/>
      <c r="M35" s="543"/>
      <c r="N35" s="543"/>
      <c r="O35" s="543"/>
      <c r="P35" s="543"/>
      <c r="Q35" s="543"/>
      <c r="R35" s="543"/>
      <c r="S35" s="543"/>
      <c r="T35" s="543"/>
      <c r="U35" s="543"/>
      <c r="V35" s="543"/>
      <c r="W35" s="543"/>
      <c r="X35" s="543"/>
      <c r="Y35" s="543"/>
      <c r="Z35" s="201"/>
      <c r="AA35" s="201"/>
      <c r="AB35" s="201"/>
      <c r="AC35" s="201"/>
      <c r="AD35" s="201"/>
      <c r="AE35" s="201"/>
      <c r="AF35" s="201"/>
      <c r="AG35" s="201"/>
      <c r="AH35" s="201"/>
      <c r="AI35" s="201"/>
      <c r="AJ35" s="201"/>
      <c r="AK35" s="201"/>
      <c r="AL35" s="201"/>
      <c r="AM35" s="201"/>
      <c r="AN35" s="201"/>
    </row>
    <row r="36" spans="1:40" ht="15.75" customHeight="1">
      <c r="A36" s="201"/>
      <c r="B36" s="201"/>
      <c r="C36" s="201"/>
      <c r="D36" s="543"/>
      <c r="E36" s="543"/>
      <c r="F36" s="543"/>
      <c r="G36" s="543"/>
      <c r="H36" s="543"/>
      <c r="I36" s="543"/>
      <c r="J36" s="543"/>
      <c r="K36" s="543"/>
      <c r="L36" s="543"/>
      <c r="M36" s="543"/>
      <c r="N36" s="543"/>
      <c r="O36" s="543"/>
      <c r="P36" s="543"/>
      <c r="Q36" s="543"/>
      <c r="R36" s="543"/>
      <c r="S36" s="543"/>
      <c r="T36" s="543"/>
      <c r="U36" s="543"/>
      <c r="V36" s="543"/>
      <c r="W36" s="543"/>
      <c r="X36" s="543"/>
      <c r="Y36" s="543"/>
      <c r="Z36" s="201"/>
      <c r="AA36" s="201"/>
      <c r="AB36" s="201"/>
      <c r="AC36" s="201"/>
      <c r="AD36" s="201"/>
      <c r="AE36" s="201"/>
      <c r="AF36" s="201"/>
      <c r="AG36" s="201"/>
      <c r="AH36" s="201"/>
      <c r="AI36" s="201"/>
      <c r="AJ36" s="201"/>
      <c r="AK36" s="201"/>
      <c r="AL36" s="201"/>
      <c r="AM36" s="201"/>
      <c r="AN36" s="201"/>
    </row>
    <row r="37" spans="1:40" ht="15.75" customHeight="1">
      <c r="A37" s="201"/>
      <c r="B37" s="201"/>
      <c r="C37" s="201"/>
      <c r="D37" s="543"/>
      <c r="E37" s="543"/>
      <c r="F37" s="543"/>
      <c r="G37" s="543"/>
      <c r="H37" s="543"/>
      <c r="I37" s="543"/>
      <c r="J37" s="543"/>
      <c r="K37" s="543"/>
      <c r="L37" s="543"/>
      <c r="M37" s="543"/>
      <c r="N37" s="543"/>
      <c r="O37" s="543"/>
      <c r="P37" s="543"/>
      <c r="Q37" s="543"/>
      <c r="R37" s="543"/>
      <c r="S37" s="543"/>
      <c r="T37" s="543"/>
      <c r="U37" s="543"/>
      <c r="V37" s="543"/>
      <c r="W37" s="543"/>
      <c r="X37" s="543"/>
      <c r="Y37" s="543"/>
      <c r="Z37" s="201"/>
      <c r="AA37" s="201"/>
      <c r="AB37" s="201"/>
      <c r="AC37" s="201"/>
      <c r="AD37" s="201"/>
      <c r="AE37" s="201"/>
      <c r="AF37" s="201"/>
      <c r="AG37" s="201"/>
      <c r="AH37" s="201"/>
      <c r="AI37" s="201"/>
      <c r="AJ37" s="201"/>
      <c r="AK37" s="201"/>
      <c r="AL37" s="201"/>
      <c r="AM37" s="201"/>
      <c r="AN37" s="201"/>
    </row>
    <row r="38" spans="1:40" ht="15.75" customHeight="1">
      <c r="A38" s="201"/>
      <c r="B38" s="201"/>
      <c r="C38" s="201"/>
      <c r="D38" s="543"/>
      <c r="E38" s="543"/>
      <c r="F38" s="543"/>
      <c r="G38" s="543"/>
      <c r="H38" s="543"/>
      <c r="I38" s="543"/>
      <c r="J38" s="543"/>
      <c r="K38" s="543"/>
      <c r="L38" s="543"/>
      <c r="M38" s="543"/>
      <c r="N38" s="543"/>
      <c r="O38" s="543"/>
      <c r="P38" s="543"/>
      <c r="Q38" s="543"/>
      <c r="R38" s="543"/>
      <c r="S38" s="543"/>
      <c r="T38" s="543"/>
      <c r="U38" s="543"/>
      <c r="V38" s="543"/>
      <c r="W38" s="543"/>
      <c r="X38" s="543"/>
      <c r="Y38" s="543"/>
      <c r="Z38" s="201"/>
      <c r="AA38" s="201"/>
      <c r="AB38" s="201"/>
      <c r="AC38" s="201"/>
      <c r="AD38" s="201"/>
      <c r="AE38" s="201"/>
      <c r="AF38" s="201"/>
      <c r="AG38" s="201"/>
      <c r="AH38" s="201"/>
      <c r="AI38" s="201"/>
      <c r="AJ38" s="201"/>
      <c r="AK38" s="201"/>
      <c r="AL38" s="201"/>
      <c r="AM38" s="201"/>
      <c r="AN38" s="201"/>
    </row>
    <row r="39" spans="1:40" ht="15.75" customHeight="1">
      <c r="A39" s="201"/>
      <c r="B39" s="201"/>
      <c r="C39" s="201"/>
      <c r="D39" s="543"/>
      <c r="E39" s="543"/>
      <c r="F39" s="543"/>
      <c r="G39" s="543"/>
      <c r="H39" s="543"/>
      <c r="I39" s="543"/>
      <c r="J39" s="543"/>
      <c r="K39" s="543"/>
      <c r="L39" s="543"/>
      <c r="M39" s="543"/>
      <c r="N39" s="543"/>
      <c r="O39" s="543"/>
      <c r="P39" s="543"/>
      <c r="Q39" s="543"/>
      <c r="R39" s="543"/>
      <c r="S39" s="543"/>
      <c r="T39" s="543"/>
      <c r="U39" s="543"/>
      <c r="V39" s="543"/>
      <c r="W39" s="543"/>
      <c r="X39" s="543"/>
      <c r="Y39" s="543"/>
      <c r="Z39" s="201"/>
      <c r="AA39" s="201"/>
      <c r="AB39" s="201"/>
      <c r="AC39" s="201"/>
      <c r="AD39" s="201"/>
      <c r="AE39" s="201"/>
      <c r="AF39" s="201"/>
      <c r="AG39" s="201"/>
      <c r="AH39" s="201"/>
      <c r="AI39" s="201"/>
      <c r="AJ39" s="201"/>
      <c r="AK39" s="201"/>
      <c r="AL39" s="201"/>
      <c r="AM39" s="201"/>
      <c r="AN39" s="201"/>
    </row>
    <row r="40" spans="1:40" ht="15.75" customHeight="1"/>
    <row r="41" spans="1:40" ht="15.75" customHeight="1"/>
    <row r="42" spans="1:40" ht="15.75" customHeight="1"/>
    <row r="43" spans="1:40" ht="15.75" customHeight="1"/>
    <row r="44" spans="1:40" ht="15.75" customHeight="1"/>
    <row r="45" spans="1:40" ht="15.75" customHeight="1"/>
    <row r="46" spans="1:40" ht="15.75" customHeight="1"/>
    <row r="47" spans="1:40" ht="15.75" customHeight="1"/>
    <row r="48" spans="1:40" ht="15.75" customHeight="1"/>
    <row r="49" ht="15.75" customHeight="1"/>
    <row r="50" ht="15.75" customHeight="1"/>
    <row r="51" ht="15.75" customHeight="1"/>
  </sheetData>
  <sheetProtection sheet="1" objects="1" scenarios="1"/>
  <mergeCells count="54">
    <mergeCell ref="D25:X25"/>
    <mergeCell ref="H27:I27"/>
    <mergeCell ref="J27:X27"/>
    <mergeCell ref="J28:X28"/>
    <mergeCell ref="D29:E29"/>
    <mergeCell ref="H29:I29"/>
    <mergeCell ref="J29:Q29"/>
    <mergeCell ref="D22:I22"/>
    <mergeCell ref="J22:S22"/>
    <mergeCell ref="T22:U22"/>
    <mergeCell ref="D23:X23"/>
    <mergeCell ref="D24:N24"/>
    <mergeCell ref="D20:I20"/>
    <mergeCell ref="J20:S20"/>
    <mergeCell ref="T20:U20"/>
    <mergeCell ref="D21:I21"/>
    <mergeCell ref="J21:X21"/>
    <mergeCell ref="D18:F18"/>
    <mergeCell ref="I18:N18"/>
    <mergeCell ref="P18:W18"/>
    <mergeCell ref="D19:I19"/>
    <mergeCell ref="J19:S19"/>
    <mergeCell ref="T19:U19"/>
    <mergeCell ref="D16:F16"/>
    <mergeCell ref="G16:M16"/>
    <mergeCell ref="N16:P16"/>
    <mergeCell ref="Q16:X16"/>
    <mergeCell ref="D17:E17"/>
    <mergeCell ref="G17:M17"/>
    <mergeCell ref="N17:P17"/>
    <mergeCell ref="Q17:X17"/>
    <mergeCell ref="O11:P11"/>
    <mergeCell ref="Q11:Y11"/>
    <mergeCell ref="P12:W12"/>
    <mergeCell ref="P13:Y13"/>
    <mergeCell ref="D15:Y15"/>
    <mergeCell ref="T8:Y8"/>
    <mergeCell ref="AC8:AF8"/>
    <mergeCell ref="D4:D6"/>
    <mergeCell ref="E4:E6"/>
    <mergeCell ref="F4:G6"/>
    <mergeCell ref="K4:L6"/>
    <mergeCell ref="M4:O6"/>
    <mergeCell ref="P4:R6"/>
    <mergeCell ref="S4:U6"/>
    <mergeCell ref="V4:X6"/>
    <mergeCell ref="P3:R3"/>
    <mergeCell ref="S3:U3"/>
    <mergeCell ref="V3:X3"/>
    <mergeCell ref="D7:Y7"/>
    <mergeCell ref="AC7:AF7"/>
    <mergeCell ref="F3:G3"/>
    <mergeCell ref="K3:L3"/>
    <mergeCell ref="M3:O3"/>
  </mergeCells>
  <phoneticPr fontId="3" type="Hiragana"/>
  <dataValidations count="1">
    <dataValidation imeMode="hiragana" allowBlank="1" showInputMessage="1" showErrorMessage="1" sqref="D29:G30 J29:J30 K30 O12 D20:D28"/>
  </dataValidations>
  <hyperlinks>
    <hyperlink ref="AC8" location="データ!A1" display="データ入力画面へ"/>
  </hyperlinks>
  <pageMargins left="0.89685039370078745" right="0.50314960629921257" top="0.55314960629921262" bottom="0.35629921259842523" header="0.3" footer="0.3"/>
  <pageSetup paperSize="9"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60"/>
  <sheetViews>
    <sheetView showZeros="0" topLeftCell="A16" workbookViewId="0">
      <selection activeCell="AN6" sqref="AN6:AU7"/>
    </sheetView>
  </sheetViews>
  <sheetFormatPr defaultRowHeight="18.75"/>
  <cols>
    <col min="1" max="1" width="30.375" style="104" customWidth="1"/>
    <col min="2" max="2" width="1.25" style="104" customWidth="1"/>
    <col min="3" max="35" width="2.5" style="104" customWidth="1"/>
    <col min="36" max="36" width="1.25" style="104" customWidth="1"/>
    <col min="37" max="47" width="2.625" style="104" customWidth="1"/>
    <col min="48" max="48" width="14.375" style="104" customWidth="1"/>
    <col min="49" max="49" width="6.375" style="104" customWidth="1"/>
    <col min="50" max="50" width="26.25" style="104" customWidth="1"/>
    <col min="51" max="51" width="23.5" style="104" customWidth="1"/>
    <col min="52" max="66" width="2.625" style="104" customWidth="1"/>
    <col min="67" max="67" width="9" style="104" customWidth="1"/>
    <col min="68" max="16384" width="9" style="104"/>
  </cols>
  <sheetData>
    <row r="1" spans="1:50" ht="15.75" customHeight="1">
      <c r="A1" s="105"/>
      <c r="B1" s="105"/>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105"/>
      <c r="AI1" s="105"/>
      <c r="AJ1" s="105"/>
      <c r="AK1" s="105"/>
      <c r="AL1" s="105"/>
      <c r="AM1" s="105"/>
      <c r="AN1" s="105"/>
      <c r="AO1" s="105"/>
      <c r="AP1" s="105"/>
      <c r="AQ1" s="105"/>
      <c r="AR1" s="105"/>
      <c r="AS1" s="105"/>
      <c r="AT1" s="105"/>
      <c r="AU1" s="105"/>
      <c r="AV1" s="105"/>
      <c r="AW1" s="105"/>
      <c r="AX1" s="105"/>
    </row>
    <row r="2" spans="1:50" ht="6.75" customHeight="1">
      <c r="A2" s="105"/>
      <c r="B2" s="106"/>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109"/>
      <c r="AI2" s="109"/>
      <c r="AJ2" s="143"/>
      <c r="AK2" s="105"/>
      <c r="AL2" s="105"/>
      <c r="AM2" s="105"/>
      <c r="AN2" s="105"/>
      <c r="AO2" s="105"/>
      <c r="AP2" s="105"/>
      <c r="AQ2" s="105"/>
      <c r="AR2" s="105"/>
      <c r="AS2" s="105"/>
      <c r="AT2" s="105"/>
      <c r="AU2" s="105"/>
      <c r="AV2" s="105"/>
      <c r="AW2" s="105"/>
      <c r="AX2" s="105"/>
    </row>
    <row r="3" spans="1:50" ht="18.75" customHeight="1">
      <c r="A3" s="105"/>
      <c r="B3" s="107"/>
      <c r="C3" s="276" t="s">
        <v>1</v>
      </c>
      <c r="D3" s="276"/>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44"/>
      <c r="AK3" s="105"/>
      <c r="AL3" s="105"/>
      <c r="AM3" s="105"/>
      <c r="AN3" s="105"/>
      <c r="AO3" s="105"/>
      <c r="AP3" s="105"/>
      <c r="AQ3" s="105"/>
      <c r="AR3" s="105"/>
      <c r="AS3" s="105"/>
      <c r="AT3" s="105"/>
      <c r="AU3" s="105"/>
      <c r="AV3" s="105"/>
      <c r="AW3" s="105"/>
      <c r="AX3" s="105"/>
    </row>
    <row r="4" spans="1:50" ht="25.5" customHeight="1">
      <c r="A4" s="105"/>
      <c r="B4" s="107"/>
      <c r="C4" s="2546" t="s">
        <v>56</v>
      </c>
      <c r="D4" s="2546"/>
      <c r="E4" s="2546"/>
      <c r="F4" s="2546"/>
      <c r="G4" s="2546"/>
      <c r="H4" s="2546"/>
      <c r="I4" s="2546"/>
      <c r="J4" s="2546"/>
      <c r="K4" s="2546"/>
      <c r="L4" s="2546"/>
      <c r="M4" s="2546"/>
      <c r="N4" s="2546"/>
      <c r="O4" s="2546"/>
      <c r="P4" s="2546"/>
      <c r="Q4" s="2546"/>
      <c r="R4" s="2546"/>
      <c r="S4" s="2546"/>
      <c r="T4" s="2546"/>
      <c r="U4" s="2546"/>
      <c r="V4" s="2546"/>
      <c r="W4" s="2546"/>
      <c r="X4" s="129"/>
      <c r="Y4" s="2547" t="s">
        <v>270</v>
      </c>
      <c r="Z4" s="2547"/>
      <c r="AA4" s="129"/>
      <c r="AB4" s="129"/>
      <c r="AC4" s="129"/>
      <c r="AD4" s="129"/>
      <c r="AE4" s="129"/>
      <c r="AF4" s="129"/>
      <c r="AG4" s="129"/>
      <c r="AH4" s="776"/>
      <c r="AI4" s="776"/>
      <c r="AJ4" s="144"/>
      <c r="AK4" s="105"/>
      <c r="AL4" s="105"/>
      <c r="AM4" s="105"/>
      <c r="AN4" s="105"/>
      <c r="AO4" s="105"/>
      <c r="AP4" s="105"/>
      <c r="AQ4" s="105"/>
      <c r="AR4" s="105"/>
      <c r="AS4" s="105"/>
      <c r="AT4" s="105"/>
      <c r="AU4" s="105"/>
      <c r="AV4" s="105"/>
      <c r="AW4" s="105"/>
      <c r="AX4" s="105"/>
    </row>
    <row r="5" spans="1:50" ht="15.75" customHeight="1">
      <c r="A5" s="105"/>
      <c r="B5" s="107"/>
      <c r="C5" s="1311" t="s">
        <v>468</v>
      </c>
      <c r="D5" s="1311"/>
      <c r="E5" s="1311"/>
      <c r="F5" s="1311"/>
      <c r="G5" s="1311"/>
      <c r="H5" s="1311"/>
      <c r="I5" s="2548"/>
      <c r="J5" s="2549"/>
      <c r="K5" s="2549"/>
      <c r="L5" s="2549"/>
      <c r="M5" s="2549"/>
      <c r="N5" s="2549"/>
      <c r="O5" s="2549"/>
      <c r="P5" s="2550"/>
      <c r="Q5" s="125"/>
      <c r="R5" s="125"/>
      <c r="S5" s="125"/>
      <c r="T5" s="776"/>
      <c r="U5" s="776"/>
      <c r="V5" s="776"/>
      <c r="W5" s="776"/>
      <c r="X5" s="776"/>
      <c r="Y5" s="776"/>
      <c r="Z5" s="776"/>
      <c r="AA5" s="776"/>
      <c r="AB5" s="776"/>
      <c r="AC5" s="776"/>
      <c r="AD5" s="776"/>
      <c r="AE5" s="776"/>
      <c r="AF5" s="776"/>
      <c r="AG5" s="776"/>
      <c r="AH5" s="776"/>
      <c r="AI5" s="776"/>
      <c r="AJ5" s="144"/>
      <c r="AK5" s="105"/>
      <c r="AL5" s="105"/>
      <c r="AM5" s="105"/>
      <c r="AN5" s="105"/>
      <c r="AO5" s="105"/>
      <c r="AP5" s="105"/>
      <c r="AQ5" s="105"/>
      <c r="AR5" s="105"/>
      <c r="AS5" s="105"/>
      <c r="AT5" s="105"/>
      <c r="AU5" s="105"/>
      <c r="AV5" s="105"/>
      <c r="AW5" s="105"/>
      <c r="AX5" s="105"/>
    </row>
    <row r="6" spans="1:50" ht="20.25" customHeight="1">
      <c r="A6" s="105"/>
      <c r="B6" s="107"/>
      <c r="C6" s="129"/>
      <c r="D6" s="125"/>
      <c r="E6" s="129"/>
      <c r="F6" s="129"/>
      <c r="G6" s="129"/>
      <c r="H6" s="129"/>
      <c r="I6" s="129"/>
      <c r="J6" s="129"/>
      <c r="K6" s="129"/>
      <c r="L6" s="129"/>
      <c r="M6" s="129"/>
      <c r="N6" s="129"/>
      <c r="O6" s="129"/>
      <c r="P6" s="129"/>
      <c r="Q6" s="129"/>
      <c r="R6" s="129"/>
      <c r="S6" s="129"/>
      <c r="T6" s="125"/>
      <c r="U6" s="129"/>
      <c r="V6" s="2551" t="s">
        <v>469</v>
      </c>
      <c r="W6" s="2551"/>
      <c r="X6" s="777"/>
      <c r="Y6" s="118" t="s">
        <v>499</v>
      </c>
      <c r="Z6" s="777"/>
      <c r="AA6" s="118" t="s">
        <v>63</v>
      </c>
      <c r="AB6" s="316"/>
      <c r="AC6" s="118" t="s">
        <v>501</v>
      </c>
      <c r="AD6" s="316"/>
      <c r="AE6" s="188" t="s">
        <v>46</v>
      </c>
      <c r="AF6" s="777"/>
      <c r="AG6" s="188" t="s">
        <v>503</v>
      </c>
      <c r="AH6" s="188"/>
      <c r="AI6" s="154"/>
      <c r="AJ6" s="144"/>
      <c r="AK6" s="105"/>
      <c r="AL6" s="105"/>
      <c r="AM6" s="105"/>
      <c r="AN6" s="1173" t="s">
        <v>102</v>
      </c>
      <c r="AO6" s="1174"/>
      <c r="AP6" s="1174"/>
      <c r="AQ6" s="1174"/>
      <c r="AR6" s="1174"/>
      <c r="AS6" s="1174"/>
      <c r="AT6" s="1174"/>
      <c r="AU6" s="1175"/>
      <c r="AV6" s="105"/>
      <c r="AW6" s="105"/>
      <c r="AX6" s="105"/>
    </row>
    <row r="7" spans="1:50" ht="16.5" customHeight="1">
      <c r="A7" s="105"/>
      <c r="B7" s="107"/>
      <c r="C7" s="129"/>
      <c r="D7" s="129"/>
      <c r="E7" s="2341" t="s">
        <v>474</v>
      </c>
      <c r="F7" s="1422"/>
      <c r="G7" s="1422"/>
      <c r="H7" s="1423"/>
      <c r="I7" s="2341" t="s">
        <v>487</v>
      </c>
      <c r="J7" s="1422"/>
      <c r="K7" s="1422"/>
      <c r="L7" s="1423"/>
      <c r="M7" s="2341" t="s">
        <v>265</v>
      </c>
      <c r="N7" s="1422"/>
      <c r="O7" s="1422"/>
      <c r="P7" s="1423"/>
      <c r="Q7" s="2341" t="s">
        <v>489</v>
      </c>
      <c r="R7" s="1422"/>
      <c r="S7" s="1422"/>
      <c r="T7" s="1423"/>
      <c r="U7" s="2341" t="s">
        <v>491</v>
      </c>
      <c r="V7" s="1422"/>
      <c r="W7" s="1422"/>
      <c r="X7" s="1423"/>
      <c r="Y7" s="2341" t="s">
        <v>495</v>
      </c>
      <c r="Z7" s="1422"/>
      <c r="AA7" s="1422"/>
      <c r="AB7" s="1423"/>
      <c r="AC7" s="2341" t="s">
        <v>497</v>
      </c>
      <c r="AD7" s="1422"/>
      <c r="AE7" s="1422"/>
      <c r="AF7" s="1423"/>
      <c r="AG7" s="129"/>
      <c r="AH7" s="129"/>
      <c r="AI7" s="129"/>
      <c r="AJ7" s="144"/>
      <c r="AK7" s="105"/>
      <c r="AL7" s="105"/>
      <c r="AM7" s="105"/>
      <c r="AN7" s="1176"/>
      <c r="AO7" s="1177"/>
      <c r="AP7" s="1177"/>
      <c r="AQ7" s="1177"/>
      <c r="AR7" s="1177"/>
      <c r="AS7" s="1177"/>
      <c r="AT7" s="1177"/>
      <c r="AU7" s="1178"/>
      <c r="AV7" s="105"/>
      <c r="AW7" s="105"/>
      <c r="AX7" s="105"/>
    </row>
    <row r="8" spans="1:50" ht="48.75" customHeight="1">
      <c r="A8" s="105"/>
      <c r="B8" s="107"/>
      <c r="C8" s="129"/>
      <c r="D8" s="129"/>
      <c r="E8" s="2341"/>
      <c r="F8" s="1422"/>
      <c r="G8" s="1422"/>
      <c r="H8" s="1423"/>
      <c r="I8" s="2341"/>
      <c r="J8" s="1422"/>
      <c r="K8" s="1422"/>
      <c r="L8" s="1423"/>
      <c r="M8" s="2341"/>
      <c r="N8" s="1422"/>
      <c r="O8" s="1422"/>
      <c r="P8" s="1423"/>
      <c r="Q8" s="2341"/>
      <c r="R8" s="1422"/>
      <c r="S8" s="1422"/>
      <c r="T8" s="1423"/>
      <c r="U8" s="647"/>
      <c r="V8" s="310"/>
      <c r="W8" s="310"/>
      <c r="X8" s="319"/>
      <c r="Y8" s="647"/>
      <c r="Z8" s="310"/>
      <c r="AA8" s="310"/>
      <c r="AB8" s="319"/>
      <c r="AC8" s="647"/>
      <c r="AD8" s="310"/>
      <c r="AE8" s="310"/>
      <c r="AF8" s="319"/>
      <c r="AG8" s="129"/>
      <c r="AH8" s="129"/>
      <c r="AI8" s="129"/>
      <c r="AJ8" s="144"/>
      <c r="AK8" s="105"/>
      <c r="AL8" s="105"/>
      <c r="AM8" s="105"/>
      <c r="AN8" s="2564" t="s">
        <v>711</v>
      </c>
      <c r="AO8" s="2564"/>
      <c r="AP8" s="2564"/>
      <c r="AQ8" s="2564"/>
      <c r="AR8" s="2564"/>
      <c r="AS8" s="2564"/>
      <c r="AT8" s="2564"/>
      <c r="AU8" s="2564"/>
      <c r="AV8" s="180"/>
      <c r="AW8" s="180"/>
      <c r="AX8" s="180"/>
    </row>
    <row r="9" spans="1:50" ht="12.75" customHeight="1">
      <c r="A9" s="105"/>
      <c r="B9" s="107"/>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5"/>
      <c r="AI9" s="129"/>
      <c r="AJ9" s="144"/>
      <c r="AK9" s="105"/>
      <c r="AL9" s="105"/>
      <c r="AM9" s="105"/>
      <c r="AN9" s="2565"/>
      <c r="AO9" s="2565"/>
      <c r="AP9" s="2565"/>
      <c r="AQ9" s="2565"/>
      <c r="AR9" s="2565"/>
      <c r="AS9" s="2565"/>
      <c r="AT9" s="2565"/>
      <c r="AU9" s="2565"/>
      <c r="AV9" s="180"/>
      <c r="AW9" s="180"/>
      <c r="AX9" s="180"/>
    </row>
    <row r="10" spans="1:50" ht="20.25" customHeight="1">
      <c r="A10" s="105"/>
      <c r="B10" s="107"/>
      <c r="C10" s="129"/>
      <c r="D10" s="1242" t="s">
        <v>472</v>
      </c>
      <c r="E10" s="1242"/>
      <c r="F10" s="1242"/>
      <c r="G10" s="1242"/>
      <c r="H10" s="1242"/>
      <c r="I10" s="2553"/>
      <c r="J10" s="2553"/>
      <c r="K10" s="2553"/>
      <c r="L10" s="2553"/>
      <c r="M10" s="2553"/>
      <c r="N10" s="2553"/>
      <c r="O10" s="2553"/>
      <c r="P10" s="2553"/>
      <c r="Q10" s="2553"/>
      <c r="R10" s="2553"/>
      <c r="S10" s="2553"/>
      <c r="T10" s="2553"/>
      <c r="U10" s="2553"/>
      <c r="V10" s="2553"/>
      <c r="W10" s="2553"/>
      <c r="X10" s="2553"/>
      <c r="Y10" s="1311" t="s">
        <v>156</v>
      </c>
      <c r="Z10" s="1311"/>
      <c r="AA10" s="1311"/>
      <c r="AB10" s="1311"/>
      <c r="AC10" s="2554"/>
      <c r="AD10" s="2554"/>
      <c r="AE10" s="2554"/>
      <c r="AF10" s="2554"/>
      <c r="AG10" s="2554"/>
      <c r="AH10" s="2554"/>
      <c r="AI10" s="129"/>
      <c r="AJ10" s="144"/>
      <c r="AK10" s="105"/>
      <c r="AL10" s="105"/>
      <c r="AM10" s="105"/>
      <c r="AN10" s="2555" t="s">
        <v>42</v>
      </c>
      <c r="AO10" s="2555"/>
      <c r="AP10" s="2555"/>
      <c r="AQ10" s="2555"/>
      <c r="AR10" s="2555"/>
      <c r="AS10" s="2555"/>
      <c r="AT10" s="2552"/>
      <c r="AU10" s="2552"/>
      <c r="AV10" s="270" t="b">
        <v>1</v>
      </c>
      <c r="AW10" s="614">
        <f>データ!K15</f>
        <v>0</v>
      </c>
      <c r="AX10" s="180"/>
    </row>
    <row r="11" spans="1:50" ht="20.25" customHeight="1">
      <c r="A11" s="105"/>
      <c r="B11" s="107"/>
      <c r="C11" s="129"/>
      <c r="D11" s="1311" t="s">
        <v>473</v>
      </c>
      <c r="E11" s="1311"/>
      <c r="F11" s="1311"/>
      <c r="G11" s="1311"/>
      <c r="H11" s="1311"/>
      <c r="I11" s="2553"/>
      <c r="J11" s="2553"/>
      <c r="K11" s="2553"/>
      <c r="L11" s="2553"/>
      <c r="M11" s="2553"/>
      <c r="N11" s="2553"/>
      <c r="O11" s="2553"/>
      <c r="P11" s="2553"/>
      <c r="Q11" s="2553"/>
      <c r="R11" s="2553"/>
      <c r="S11" s="2553"/>
      <c r="T11" s="2553"/>
      <c r="U11" s="2553"/>
      <c r="V11" s="2553"/>
      <c r="W11" s="2553"/>
      <c r="X11" s="2553"/>
      <c r="Y11" s="1311" t="s">
        <v>498</v>
      </c>
      <c r="Z11" s="1311"/>
      <c r="AA11" s="1311"/>
      <c r="AB11" s="1311"/>
      <c r="AC11" s="2554"/>
      <c r="AD11" s="2554"/>
      <c r="AE11" s="2554"/>
      <c r="AF11" s="2554"/>
      <c r="AG11" s="2554"/>
      <c r="AH11" s="2554"/>
      <c r="AI11" s="129"/>
      <c r="AJ11" s="144"/>
      <c r="AK11" s="105"/>
      <c r="AL11" s="105"/>
      <c r="AM11" s="105"/>
      <c r="AN11" s="2555" t="s">
        <v>669</v>
      </c>
      <c r="AO11" s="2555"/>
      <c r="AP11" s="2555"/>
      <c r="AQ11" s="2555"/>
      <c r="AR11" s="2555"/>
      <c r="AS11" s="2555"/>
      <c r="AT11" s="1249"/>
      <c r="AU11" s="1249"/>
      <c r="AV11" s="270" t="b">
        <v>0</v>
      </c>
      <c r="AW11" s="614">
        <f>データ!K18</f>
        <v>0</v>
      </c>
      <c r="AX11" s="180"/>
    </row>
    <row r="12" spans="1:50" ht="20.25" customHeight="1">
      <c r="A12" s="105"/>
      <c r="B12" s="107"/>
      <c r="C12" s="129"/>
      <c r="D12" s="1311" t="s">
        <v>360</v>
      </c>
      <c r="E12" s="1311"/>
      <c r="F12" s="1311"/>
      <c r="G12" s="1311"/>
      <c r="H12" s="2341"/>
      <c r="I12" s="2554"/>
      <c r="J12" s="2554"/>
      <c r="K12" s="2554"/>
      <c r="L12" s="2554"/>
      <c r="M12" s="2554"/>
      <c r="N12" s="2554"/>
      <c r="O12" s="2554"/>
      <c r="P12" s="2554"/>
      <c r="Q12" s="2554"/>
      <c r="R12" s="2554"/>
      <c r="S12" s="2554"/>
      <c r="T12" s="2554"/>
      <c r="U12" s="2554"/>
      <c r="V12" s="2554"/>
      <c r="W12" s="2554"/>
      <c r="X12" s="2554"/>
      <c r="Y12" s="2554"/>
      <c r="Z12" s="2554"/>
      <c r="AA12" s="2554"/>
      <c r="AB12" s="2554"/>
      <c r="AC12" s="2554"/>
      <c r="AD12" s="2554"/>
      <c r="AE12" s="2554"/>
      <c r="AF12" s="2554"/>
      <c r="AG12" s="2554"/>
      <c r="AH12" s="2554"/>
      <c r="AI12" s="129"/>
      <c r="AJ12" s="144"/>
      <c r="AK12" s="105"/>
      <c r="AL12" s="105"/>
      <c r="AM12" s="105"/>
      <c r="AN12" s="2555" t="s">
        <v>670</v>
      </c>
      <c r="AO12" s="2555"/>
      <c r="AP12" s="2555"/>
      <c r="AQ12" s="2555"/>
      <c r="AR12" s="2555"/>
      <c r="AS12" s="2555"/>
      <c r="AT12" s="1249"/>
      <c r="AU12" s="1249"/>
      <c r="AV12" s="270" t="b">
        <v>0</v>
      </c>
      <c r="AW12" s="614">
        <f>データ!K21</f>
        <v>0</v>
      </c>
      <c r="AX12" s="180"/>
    </row>
    <row r="13" spans="1:50" ht="20.25" customHeight="1">
      <c r="A13" s="105"/>
      <c r="B13" s="107"/>
      <c r="C13" s="129"/>
      <c r="D13" s="1242" t="s">
        <v>160</v>
      </c>
      <c r="E13" s="1242"/>
      <c r="F13" s="1242"/>
      <c r="G13" s="1242"/>
      <c r="H13" s="1212"/>
      <c r="I13" s="2556">
        <f>データ!$D$6</f>
        <v>0</v>
      </c>
      <c r="J13" s="2556"/>
      <c r="K13" s="2556"/>
      <c r="L13" s="2556"/>
      <c r="M13" s="2556"/>
      <c r="N13" s="2556"/>
      <c r="O13" s="2556"/>
      <c r="P13" s="2556"/>
      <c r="Q13" s="2556"/>
      <c r="R13" s="2556"/>
      <c r="S13" s="2556"/>
      <c r="T13" s="2556"/>
      <c r="U13" s="2556"/>
      <c r="V13" s="2556"/>
      <c r="W13" s="2556"/>
      <c r="X13" s="2556"/>
      <c r="Y13" s="2556"/>
      <c r="Z13" s="2556"/>
      <c r="AA13" s="2556"/>
      <c r="AB13" s="2556"/>
      <c r="AC13" s="2556"/>
      <c r="AD13" s="2556"/>
      <c r="AE13" s="2556"/>
      <c r="AF13" s="2556"/>
      <c r="AG13" s="2556"/>
      <c r="AH13" s="2556"/>
      <c r="AI13" s="129"/>
      <c r="AJ13" s="144"/>
      <c r="AK13" s="105"/>
      <c r="AL13" s="105"/>
      <c r="AM13" s="105"/>
      <c r="AN13" s="785" t="str">
        <f>IF(COUNTIF(AV10:AV12,TRUE)&gt;1,"いづれか選択してください","")</f>
        <v/>
      </c>
      <c r="AO13" s="105"/>
      <c r="AP13" s="105"/>
      <c r="AQ13" s="105"/>
      <c r="AR13" s="105"/>
      <c r="AS13" s="105"/>
      <c r="AT13" s="105"/>
      <c r="AU13" s="105"/>
      <c r="AV13" s="180"/>
      <c r="AW13" s="180"/>
      <c r="AX13" s="180"/>
    </row>
    <row r="14" spans="1:50" ht="20.25" customHeight="1">
      <c r="A14" s="105"/>
      <c r="B14" s="107"/>
      <c r="C14" s="129"/>
      <c r="D14" s="1242" t="s">
        <v>162</v>
      </c>
      <c r="E14" s="1242"/>
      <c r="F14" s="1242"/>
      <c r="G14" s="1242"/>
      <c r="H14" s="1212"/>
      <c r="I14" s="771"/>
      <c r="J14" s="772"/>
      <c r="K14" s="2557">
        <f>データ!$F$15</f>
        <v>0</v>
      </c>
      <c r="L14" s="2557"/>
      <c r="M14" s="2557"/>
      <c r="N14" s="2557"/>
      <c r="O14" s="2557"/>
      <c r="P14" s="2557"/>
      <c r="Q14" s="2557"/>
      <c r="R14" s="1318" t="s">
        <v>199</v>
      </c>
      <c r="S14" s="1318"/>
      <c r="T14" s="2557">
        <f>IFERROR(VLOOKUP(TRUE,$AV$10:$AW$12,2,FALSE),"")</f>
        <v>0</v>
      </c>
      <c r="U14" s="2557"/>
      <c r="V14" s="2557"/>
      <c r="W14" s="2557"/>
      <c r="X14" s="2557"/>
      <c r="Y14" s="2557"/>
      <c r="Z14" s="2557"/>
      <c r="AA14" s="774"/>
      <c r="AB14" s="772"/>
      <c r="AC14" s="772"/>
      <c r="AD14" s="772"/>
      <c r="AE14" s="772"/>
      <c r="AF14" s="772"/>
      <c r="AG14" s="772"/>
      <c r="AH14" s="780"/>
      <c r="AI14" s="129"/>
      <c r="AJ14" s="144"/>
      <c r="AK14" s="105"/>
      <c r="AL14" s="105"/>
      <c r="AM14" s="105"/>
      <c r="AN14" s="105"/>
      <c r="AO14" s="105"/>
      <c r="AP14" s="105"/>
      <c r="AQ14" s="105"/>
      <c r="AR14" s="105"/>
      <c r="AS14" s="105"/>
      <c r="AT14" s="105"/>
      <c r="AU14" s="105"/>
      <c r="AV14" s="180"/>
      <c r="AW14" s="180"/>
      <c r="AX14" s="180"/>
    </row>
    <row r="15" spans="1:50" ht="20.25" customHeight="1">
      <c r="A15" s="105"/>
      <c r="B15" s="107"/>
      <c r="C15" s="129"/>
      <c r="D15" s="1242" t="s">
        <v>311</v>
      </c>
      <c r="E15" s="1242"/>
      <c r="F15" s="1242"/>
      <c r="G15" s="1242"/>
      <c r="H15" s="1212"/>
      <c r="I15" s="2556" t="str">
        <f>データ!$D$9&amp;"　  "&amp;データ!D10&amp;"  "&amp;データ!D11</f>
        <v xml:space="preserve">　    </v>
      </c>
      <c r="J15" s="2556"/>
      <c r="K15" s="2556"/>
      <c r="L15" s="2556"/>
      <c r="M15" s="2556"/>
      <c r="N15" s="2556"/>
      <c r="O15" s="2556"/>
      <c r="P15" s="2556"/>
      <c r="Q15" s="2556"/>
      <c r="R15" s="2556"/>
      <c r="S15" s="2556"/>
      <c r="T15" s="2556"/>
      <c r="U15" s="2556"/>
      <c r="V15" s="2556"/>
      <c r="W15" s="2556"/>
      <c r="X15" s="2556"/>
      <c r="Y15" s="2556"/>
      <c r="Z15" s="2556"/>
      <c r="AA15" s="2556"/>
      <c r="AB15" s="2556"/>
      <c r="AC15" s="2556"/>
      <c r="AD15" s="2556"/>
      <c r="AE15" s="2556"/>
      <c r="AF15" s="2556"/>
      <c r="AG15" s="2556"/>
      <c r="AH15" s="2556"/>
      <c r="AI15" s="129"/>
      <c r="AJ15" s="144"/>
      <c r="AK15" s="105"/>
      <c r="AL15" s="105"/>
      <c r="AM15" s="105"/>
      <c r="AN15" s="105"/>
      <c r="AO15" s="105"/>
      <c r="AP15" s="105"/>
      <c r="AQ15" s="105"/>
      <c r="AR15" s="105"/>
      <c r="AS15" s="105"/>
      <c r="AT15" s="105"/>
      <c r="AU15" s="105"/>
      <c r="AV15" s="180"/>
      <c r="AW15" s="180"/>
      <c r="AX15" s="180"/>
    </row>
    <row r="16" spans="1:50" ht="20.25" customHeight="1">
      <c r="A16" s="105"/>
      <c r="B16" s="107"/>
      <c r="C16" s="129"/>
      <c r="D16" s="2357" t="s">
        <v>356</v>
      </c>
      <c r="E16" s="2357"/>
      <c r="F16" s="1311" t="s">
        <v>480</v>
      </c>
      <c r="G16" s="1311"/>
      <c r="H16" s="1311"/>
      <c r="I16" s="1311"/>
      <c r="J16" s="1311"/>
      <c r="K16" s="1311" t="s">
        <v>488</v>
      </c>
      <c r="L16" s="1311"/>
      <c r="M16" s="1311"/>
      <c r="N16" s="1311" t="s">
        <v>354</v>
      </c>
      <c r="O16" s="1311"/>
      <c r="P16" s="1311"/>
      <c r="Q16" s="1311" t="s">
        <v>492</v>
      </c>
      <c r="R16" s="1311"/>
      <c r="S16" s="1311"/>
      <c r="T16" s="1311"/>
      <c r="U16" s="1311"/>
      <c r="V16" s="1311" t="s">
        <v>139</v>
      </c>
      <c r="W16" s="1311"/>
      <c r="X16" s="1311"/>
      <c r="Y16" s="1311"/>
      <c r="Z16" s="1311"/>
      <c r="AA16" s="1311" t="s">
        <v>500</v>
      </c>
      <c r="AB16" s="1311"/>
      <c r="AC16" s="1311"/>
      <c r="AD16" s="1311"/>
      <c r="AE16" s="1311"/>
      <c r="AF16" s="1311"/>
      <c r="AG16" s="1311"/>
      <c r="AH16" s="1311"/>
      <c r="AI16" s="129"/>
      <c r="AJ16" s="144"/>
      <c r="AK16" s="105"/>
      <c r="AL16" s="105"/>
      <c r="AM16" s="105"/>
      <c r="AN16" s="105"/>
      <c r="AO16" s="105"/>
      <c r="AP16" s="105"/>
      <c r="AQ16" s="105"/>
      <c r="AR16" s="105"/>
      <c r="AS16" s="105"/>
      <c r="AT16" s="105"/>
      <c r="AU16" s="105"/>
      <c r="AV16" s="180"/>
      <c r="AW16" s="180"/>
      <c r="AX16" s="180"/>
    </row>
    <row r="17" spans="1:50" ht="20.25" customHeight="1">
      <c r="A17" s="105"/>
      <c r="B17" s="107"/>
      <c r="C17" s="129"/>
      <c r="D17" s="2357"/>
      <c r="E17" s="2357"/>
      <c r="F17" s="2554"/>
      <c r="G17" s="2554"/>
      <c r="H17" s="2554"/>
      <c r="I17" s="2554"/>
      <c r="J17" s="2554"/>
      <c r="K17" s="2554"/>
      <c r="L17" s="2554"/>
      <c r="M17" s="2554"/>
      <c r="N17" s="2554"/>
      <c r="O17" s="2554"/>
      <c r="P17" s="2554"/>
      <c r="Q17" s="2554"/>
      <c r="R17" s="2554"/>
      <c r="S17" s="2554"/>
      <c r="T17" s="2554"/>
      <c r="U17" s="2554"/>
      <c r="V17" s="2554"/>
      <c r="W17" s="2554"/>
      <c r="X17" s="2554"/>
      <c r="Y17" s="2554"/>
      <c r="Z17" s="2554"/>
      <c r="AA17" s="2554"/>
      <c r="AB17" s="2554"/>
      <c r="AC17" s="2554"/>
      <c r="AD17" s="2554"/>
      <c r="AE17" s="2554"/>
      <c r="AF17" s="2554"/>
      <c r="AG17" s="2554"/>
      <c r="AH17" s="2554"/>
      <c r="AI17" s="129"/>
      <c r="AJ17" s="144"/>
      <c r="AK17" s="105"/>
      <c r="AL17" s="105"/>
      <c r="AM17" s="105"/>
      <c r="AN17" s="105"/>
      <c r="AO17" s="105"/>
      <c r="AP17" s="105"/>
      <c r="AQ17" s="105"/>
      <c r="AR17" s="105"/>
      <c r="AS17" s="105"/>
      <c r="AT17" s="105"/>
      <c r="AU17" s="105"/>
      <c r="AV17" s="105"/>
      <c r="AW17" s="105"/>
      <c r="AX17" s="105"/>
    </row>
    <row r="18" spans="1:50" ht="20.25" customHeight="1">
      <c r="A18" s="105"/>
      <c r="B18" s="107"/>
      <c r="C18" s="129"/>
      <c r="D18" s="2357"/>
      <c r="E18" s="2357"/>
      <c r="F18" s="2554"/>
      <c r="G18" s="2554"/>
      <c r="H18" s="2554"/>
      <c r="I18" s="2554"/>
      <c r="J18" s="2554"/>
      <c r="K18" s="2554"/>
      <c r="L18" s="2554"/>
      <c r="M18" s="2554"/>
      <c r="N18" s="2554"/>
      <c r="O18" s="2554"/>
      <c r="P18" s="2554"/>
      <c r="Q18" s="2554"/>
      <c r="R18" s="2554"/>
      <c r="S18" s="2554"/>
      <c r="T18" s="2554"/>
      <c r="U18" s="2554"/>
      <c r="V18" s="2554"/>
      <c r="W18" s="2554"/>
      <c r="X18" s="2554"/>
      <c r="Y18" s="2554"/>
      <c r="Z18" s="2554"/>
      <c r="AA18" s="2554"/>
      <c r="AB18" s="2554"/>
      <c r="AC18" s="2554"/>
      <c r="AD18" s="2554"/>
      <c r="AE18" s="2554"/>
      <c r="AF18" s="2554"/>
      <c r="AG18" s="2554"/>
      <c r="AH18" s="2554"/>
      <c r="AI18" s="188"/>
      <c r="AJ18" s="144"/>
      <c r="AK18" s="105"/>
      <c r="AL18" s="105"/>
      <c r="AM18" s="105"/>
      <c r="AN18" s="105"/>
      <c r="AO18" s="105"/>
      <c r="AP18" s="105"/>
      <c r="AQ18" s="105"/>
      <c r="AR18" s="105"/>
      <c r="AS18" s="105"/>
      <c r="AT18" s="105"/>
      <c r="AU18" s="105"/>
      <c r="AV18" s="105"/>
      <c r="AW18" s="105"/>
      <c r="AX18" s="105"/>
    </row>
    <row r="19" spans="1:50" ht="20.25" customHeight="1">
      <c r="A19" s="105"/>
      <c r="B19" s="107"/>
      <c r="C19" s="129"/>
      <c r="D19" s="2357"/>
      <c r="E19" s="2357"/>
      <c r="F19" s="2554"/>
      <c r="G19" s="2554"/>
      <c r="H19" s="2554"/>
      <c r="I19" s="2554"/>
      <c r="J19" s="2554"/>
      <c r="K19" s="2554"/>
      <c r="L19" s="2554"/>
      <c r="M19" s="2554"/>
      <c r="N19" s="2554"/>
      <c r="O19" s="2554"/>
      <c r="P19" s="2554"/>
      <c r="Q19" s="2554"/>
      <c r="R19" s="2554"/>
      <c r="S19" s="2554"/>
      <c r="T19" s="2554"/>
      <c r="U19" s="2554"/>
      <c r="V19" s="2554"/>
      <c r="W19" s="2554"/>
      <c r="X19" s="2554"/>
      <c r="Y19" s="2554"/>
      <c r="Z19" s="2554"/>
      <c r="AA19" s="2554"/>
      <c r="AB19" s="2554"/>
      <c r="AC19" s="2554"/>
      <c r="AD19" s="2554"/>
      <c r="AE19" s="2554"/>
      <c r="AF19" s="2554"/>
      <c r="AG19" s="2554"/>
      <c r="AH19" s="2554"/>
      <c r="AI19" s="188"/>
      <c r="AJ19" s="144"/>
      <c r="AK19" s="105"/>
      <c r="AL19" s="105"/>
      <c r="AM19" s="105"/>
      <c r="AN19" s="105"/>
      <c r="AO19" s="105"/>
      <c r="AP19" s="105"/>
      <c r="AQ19" s="105"/>
      <c r="AR19" s="105"/>
      <c r="AS19" s="105"/>
      <c r="AT19" s="105"/>
      <c r="AU19" s="105"/>
      <c r="AV19" s="105"/>
      <c r="AW19" s="105"/>
      <c r="AX19" s="105"/>
    </row>
    <row r="20" spans="1:50" ht="20.25" customHeight="1">
      <c r="A20" s="105"/>
      <c r="B20" s="107"/>
      <c r="C20" s="129"/>
      <c r="D20" s="2566" t="s">
        <v>367</v>
      </c>
      <c r="E20" s="2566"/>
      <c r="F20" s="2570" t="s">
        <v>482</v>
      </c>
      <c r="G20" s="2571"/>
      <c r="H20" s="2571"/>
      <c r="I20" s="2571"/>
      <c r="J20" s="2571"/>
      <c r="K20" s="2571"/>
      <c r="L20" s="2571"/>
      <c r="M20" s="2571"/>
      <c r="N20" s="2571"/>
      <c r="O20" s="2571"/>
      <c r="P20" s="2571"/>
      <c r="Q20" s="2571"/>
      <c r="R20" s="2571"/>
      <c r="S20" s="2571"/>
      <c r="T20" s="2571"/>
      <c r="U20" s="2571"/>
      <c r="V20" s="2571"/>
      <c r="W20" s="2571"/>
      <c r="X20" s="2571"/>
      <c r="Y20" s="2571"/>
      <c r="Z20" s="2571"/>
      <c r="AA20" s="2571"/>
      <c r="AB20" s="2571"/>
      <c r="AC20" s="2571"/>
      <c r="AD20" s="2571"/>
      <c r="AE20" s="2571"/>
      <c r="AF20" s="2571"/>
      <c r="AG20" s="2571"/>
      <c r="AH20" s="2572"/>
      <c r="AI20" s="188"/>
      <c r="AJ20" s="144"/>
      <c r="AK20" s="105"/>
      <c r="AL20" s="105"/>
      <c r="AM20" s="105"/>
      <c r="AN20" s="105"/>
      <c r="AO20" s="105"/>
      <c r="AP20" s="105"/>
      <c r="AQ20" s="105"/>
      <c r="AR20" s="105"/>
      <c r="AS20" s="105"/>
      <c r="AT20" s="105"/>
      <c r="AU20" s="105"/>
      <c r="AV20" s="105"/>
      <c r="AW20" s="105"/>
      <c r="AX20" s="105"/>
    </row>
    <row r="21" spans="1:50" ht="20.25" customHeight="1">
      <c r="A21" s="105"/>
      <c r="B21" s="107"/>
      <c r="C21" s="129"/>
      <c r="D21" s="2566"/>
      <c r="E21" s="2566"/>
      <c r="F21" s="2573"/>
      <c r="G21" s="2574"/>
      <c r="H21" s="2574"/>
      <c r="I21" s="2574"/>
      <c r="J21" s="2574"/>
      <c r="K21" s="2574"/>
      <c r="L21" s="2574"/>
      <c r="M21" s="2574"/>
      <c r="N21" s="2574"/>
      <c r="O21" s="2574"/>
      <c r="P21" s="2574"/>
      <c r="Q21" s="2574"/>
      <c r="R21" s="2574"/>
      <c r="S21" s="2574"/>
      <c r="T21" s="2574"/>
      <c r="U21" s="2574"/>
      <c r="V21" s="2574"/>
      <c r="W21" s="2574"/>
      <c r="X21" s="2574"/>
      <c r="Y21" s="2574"/>
      <c r="Z21" s="2574"/>
      <c r="AA21" s="2574"/>
      <c r="AB21" s="2574"/>
      <c r="AC21" s="2574"/>
      <c r="AD21" s="2574"/>
      <c r="AE21" s="2574"/>
      <c r="AF21" s="2574"/>
      <c r="AG21" s="2574"/>
      <c r="AH21" s="2575"/>
      <c r="AI21" s="188"/>
      <c r="AJ21" s="144"/>
      <c r="AK21" s="105"/>
      <c r="AL21" s="105"/>
      <c r="AM21" s="105"/>
      <c r="AN21" s="105"/>
      <c r="AO21" s="105"/>
      <c r="AP21" s="105"/>
      <c r="AQ21" s="105"/>
      <c r="AR21" s="105"/>
      <c r="AS21" s="105"/>
      <c r="AT21" s="105"/>
      <c r="AU21" s="105"/>
      <c r="AV21" s="105"/>
      <c r="AW21" s="105"/>
      <c r="AX21" s="105"/>
    </row>
    <row r="22" spans="1:50" ht="20.25" customHeight="1">
      <c r="A22" s="105"/>
      <c r="B22" s="107"/>
      <c r="C22" s="206"/>
      <c r="D22" s="2566"/>
      <c r="E22" s="2566"/>
      <c r="F22" s="769"/>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81"/>
      <c r="AI22" s="148"/>
      <c r="AJ22" s="144"/>
      <c r="AK22" s="105"/>
      <c r="AL22" s="105"/>
      <c r="AM22" s="105"/>
      <c r="AN22" s="105"/>
      <c r="AO22" s="105"/>
      <c r="AP22" s="105"/>
      <c r="AQ22" s="105"/>
      <c r="AR22" s="105"/>
      <c r="AS22" s="105"/>
      <c r="AT22" s="105"/>
      <c r="AU22" s="105"/>
      <c r="AV22" s="105"/>
      <c r="AW22" s="105"/>
      <c r="AX22" s="105"/>
    </row>
    <row r="23" spans="1:50" ht="20.25" customHeight="1">
      <c r="A23" s="105"/>
      <c r="B23" s="107"/>
      <c r="C23" s="206"/>
      <c r="D23" s="2566"/>
      <c r="E23" s="2566"/>
      <c r="F23" s="769"/>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81"/>
      <c r="AI23" s="148"/>
      <c r="AJ23" s="144"/>
      <c r="AK23" s="105"/>
      <c r="AL23" s="105"/>
      <c r="AM23" s="105"/>
      <c r="AN23" s="105"/>
      <c r="AO23" s="105"/>
      <c r="AP23" s="105"/>
      <c r="AQ23" s="105"/>
      <c r="AR23" s="105"/>
      <c r="AS23" s="105"/>
      <c r="AT23" s="105"/>
      <c r="AU23" s="105"/>
      <c r="AV23" s="105"/>
      <c r="AW23" s="105"/>
      <c r="AX23" s="105"/>
    </row>
    <row r="24" spans="1:50" ht="20.25" customHeight="1">
      <c r="A24" s="105"/>
      <c r="B24" s="107"/>
      <c r="C24" s="129"/>
      <c r="D24" s="2566"/>
      <c r="E24" s="2566"/>
      <c r="F24" s="2576"/>
      <c r="G24" s="1277"/>
      <c r="H24" s="1277"/>
      <c r="I24" s="1277"/>
      <c r="J24" s="1277"/>
      <c r="K24" s="1277"/>
      <c r="L24" s="1277"/>
      <c r="M24" s="1277"/>
      <c r="N24" s="1277"/>
      <c r="O24" s="1277"/>
      <c r="P24" s="1277"/>
      <c r="Q24" s="1277"/>
      <c r="R24" s="1277"/>
      <c r="S24" s="1277"/>
      <c r="T24" s="1277"/>
      <c r="U24" s="1277"/>
      <c r="V24" s="1277"/>
      <c r="W24" s="1277"/>
      <c r="X24" s="1277"/>
      <c r="Y24" s="1277"/>
      <c r="Z24" s="1277"/>
      <c r="AA24" s="1277"/>
      <c r="AB24" s="1277"/>
      <c r="AC24" s="1277"/>
      <c r="AD24" s="1277"/>
      <c r="AE24" s="1277"/>
      <c r="AF24" s="1277"/>
      <c r="AG24" s="1277"/>
      <c r="AH24" s="2577"/>
      <c r="AI24" s="158"/>
      <c r="AJ24" s="144"/>
      <c r="AK24" s="105"/>
      <c r="AL24" s="105"/>
      <c r="AM24" s="105"/>
      <c r="AN24" s="105"/>
      <c r="AO24" s="105"/>
      <c r="AP24" s="105"/>
      <c r="AQ24" s="105"/>
      <c r="AR24" s="105"/>
      <c r="AS24" s="105"/>
      <c r="AT24" s="105"/>
      <c r="AU24" s="105"/>
      <c r="AV24" s="105"/>
      <c r="AW24" s="105"/>
      <c r="AX24" s="105"/>
    </row>
    <row r="25" spans="1:50" ht="20.25" customHeight="1">
      <c r="A25" s="105"/>
      <c r="B25" s="107"/>
      <c r="C25" s="158"/>
      <c r="D25" s="2566"/>
      <c r="E25" s="2566"/>
      <c r="F25" s="2578"/>
      <c r="G25" s="2358"/>
      <c r="H25" s="2358"/>
      <c r="I25" s="2358"/>
      <c r="J25" s="2358"/>
      <c r="K25" s="2358"/>
      <c r="L25" s="2358"/>
      <c r="M25" s="2358"/>
      <c r="N25" s="2358"/>
      <c r="O25" s="2358"/>
      <c r="P25" s="2358"/>
      <c r="Q25" s="2358"/>
      <c r="R25" s="2358"/>
      <c r="S25" s="2358"/>
      <c r="T25" s="2358"/>
      <c r="U25" s="2358"/>
      <c r="V25" s="2358"/>
      <c r="W25" s="2358"/>
      <c r="X25" s="2358"/>
      <c r="Y25" s="2358"/>
      <c r="Z25" s="2358"/>
      <c r="AA25" s="2358"/>
      <c r="AB25" s="2358"/>
      <c r="AC25" s="2358"/>
      <c r="AD25" s="2358"/>
      <c r="AE25" s="2358"/>
      <c r="AF25" s="2358"/>
      <c r="AG25" s="2358"/>
      <c r="AH25" s="2579"/>
      <c r="AI25" s="761"/>
      <c r="AJ25" s="144"/>
      <c r="AK25" s="105"/>
      <c r="AL25" s="105"/>
      <c r="AM25" s="105"/>
      <c r="AN25" s="105"/>
      <c r="AO25" s="105"/>
      <c r="AP25" s="105"/>
      <c r="AQ25" s="105"/>
      <c r="AR25" s="105"/>
      <c r="AS25" s="105"/>
      <c r="AT25" s="105"/>
      <c r="AU25" s="105"/>
      <c r="AV25" s="105"/>
      <c r="AW25" s="105"/>
      <c r="AX25" s="105"/>
    </row>
    <row r="26" spans="1:50" ht="20.25" customHeight="1">
      <c r="A26" s="105"/>
      <c r="B26" s="107"/>
      <c r="C26" s="761"/>
      <c r="D26" s="2566"/>
      <c r="E26" s="2566"/>
      <c r="F26" s="2368"/>
      <c r="G26" s="1533"/>
      <c r="H26" s="1533"/>
      <c r="I26" s="1533"/>
      <c r="J26" s="1533"/>
      <c r="K26" s="1533"/>
      <c r="L26" s="1533"/>
      <c r="M26" s="1533"/>
      <c r="N26" s="1533"/>
      <c r="O26" s="1533"/>
      <c r="P26" s="1533"/>
      <c r="Q26" s="1533"/>
      <c r="R26" s="1533"/>
      <c r="S26" s="1533"/>
      <c r="T26" s="1533"/>
      <c r="U26" s="1533"/>
      <c r="V26" s="1533"/>
      <c r="W26" s="1533"/>
      <c r="X26" s="1533"/>
      <c r="Y26" s="1533"/>
      <c r="Z26" s="1533"/>
      <c r="AA26" s="1533"/>
      <c r="AB26" s="1533"/>
      <c r="AC26" s="1533"/>
      <c r="AD26" s="1533"/>
      <c r="AE26" s="1533"/>
      <c r="AF26" s="1533"/>
      <c r="AG26" s="1533"/>
      <c r="AH26" s="1534"/>
      <c r="AI26" s="118"/>
      <c r="AJ26" s="144"/>
      <c r="AK26" s="105"/>
      <c r="AL26" s="105"/>
      <c r="AM26" s="105"/>
      <c r="AN26" s="105"/>
      <c r="AO26" s="105"/>
      <c r="AP26" s="105"/>
      <c r="AQ26" s="105"/>
      <c r="AR26" s="105"/>
      <c r="AS26" s="105"/>
      <c r="AT26" s="105"/>
      <c r="AU26" s="105"/>
      <c r="AV26" s="105"/>
      <c r="AW26" s="105"/>
      <c r="AX26" s="105"/>
    </row>
    <row r="27" spans="1:50" ht="20.25" customHeight="1">
      <c r="A27" s="105"/>
      <c r="B27" s="107"/>
      <c r="C27" s="129"/>
      <c r="D27" s="2566"/>
      <c r="E27" s="2566"/>
      <c r="F27" s="2368"/>
      <c r="G27" s="1533"/>
      <c r="H27" s="1533"/>
      <c r="I27" s="1533"/>
      <c r="J27" s="1533"/>
      <c r="K27" s="1533"/>
      <c r="L27" s="1533"/>
      <c r="M27" s="1533"/>
      <c r="N27" s="1533"/>
      <c r="O27" s="1533"/>
      <c r="P27" s="1533"/>
      <c r="Q27" s="1533"/>
      <c r="R27" s="1533"/>
      <c r="S27" s="1533"/>
      <c r="T27" s="1533"/>
      <c r="U27" s="1533"/>
      <c r="V27" s="1533"/>
      <c r="W27" s="1533"/>
      <c r="X27" s="1533"/>
      <c r="Y27" s="1533"/>
      <c r="Z27" s="1533"/>
      <c r="AA27" s="1533"/>
      <c r="AB27" s="1533"/>
      <c r="AC27" s="1533"/>
      <c r="AD27" s="1533"/>
      <c r="AE27" s="1533"/>
      <c r="AF27" s="1533"/>
      <c r="AG27" s="1533"/>
      <c r="AH27" s="1534"/>
      <c r="AI27" s="118"/>
      <c r="AJ27" s="144"/>
      <c r="AK27" s="105"/>
      <c r="AL27" s="105"/>
      <c r="AM27" s="105"/>
      <c r="AN27" s="105"/>
      <c r="AO27" s="105"/>
      <c r="AP27" s="105"/>
      <c r="AQ27" s="105"/>
      <c r="AR27" s="105"/>
      <c r="AS27" s="105"/>
      <c r="AT27" s="105"/>
      <c r="AU27" s="105"/>
      <c r="AV27" s="105"/>
      <c r="AW27" s="105"/>
      <c r="AX27" s="105"/>
    </row>
    <row r="28" spans="1:50" ht="20.25" customHeight="1">
      <c r="A28" s="105"/>
      <c r="B28" s="107"/>
      <c r="C28" s="129"/>
      <c r="D28" s="2566"/>
      <c r="E28" s="2566"/>
      <c r="F28" s="2368"/>
      <c r="G28" s="1533"/>
      <c r="H28" s="1533"/>
      <c r="I28" s="1533"/>
      <c r="J28" s="1533"/>
      <c r="K28" s="1533"/>
      <c r="L28" s="1533"/>
      <c r="M28" s="1533"/>
      <c r="N28" s="1533"/>
      <c r="O28" s="1533"/>
      <c r="P28" s="1533"/>
      <c r="Q28" s="1533"/>
      <c r="R28" s="1533"/>
      <c r="S28" s="1533"/>
      <c r="T28" s="1533"/>
      <c r="U28" s="1533"/>
      <c r="V28" s="1533"/>
      <c r="W28" s="1533"/>
      <c r="X28" s="1533"/>
      <c r="Y28" s="1533"/>
      <c r="Z28" s="1533"/>
      <c r="AA28" s="1533"/>
      <c r="AB28" s="1533"/>
      <c r="AC28" s="1533"/>
      <c r="AD28" s="1533"/>
      <c r="AE28" s="1533"/>
      <c r="AF28" s="1533"/>
      <c r="AG28" s="1533"/>
      <c r="AH28" s="1534"/>
      <c r="AI28" s="129"/>
      <c r="AJ28" s="144"/>
      <c r="AK28" s="105"/>
      <c r="AL28" s="105"/>
      <c r="AM28" s="105"/>
      <c r="AN28" s="105"/>
      <c r="AO28" s="105"/>
      <c r="AP28" s="105"/>
      <c r="AQ28" s="105"/>
      <c r="AR28" s="105"/>
      <c r="AS28" s="105"/>
      <c r="AT28" s="105"/>
      <c r="AU28" s="105"/>
      <c r="AV28" s="105"/>
      <c r="AW28" s="105"/>
      <c r="AX28" s="105"/>
    </row>
    <row r="29" spans="1:50" ht="20.25" customHeight="1">
      <c r="A29" s="105"/>
      <c r="B29" s="107"/>
      <c r="C29" s="129"/>
      <c r="D29" s="2566"/>
      <c r="E29" s="2566"/>
      <c r="F29" s="2369"/>
      <c r="G29" s="1536"/>
      <c r="H29" s="1536"/>
      <c r="I29" s="1536"/>
      <c r="J29" s="1536"/>
      <c r="K29" s="1536"/>
      <c r="L29" s="1536"/>
      <c r="M29" s="1536"/>
      <c r="N29" s="1536"/>
      <c r="O29" s="1536"/>
      <c r="P29" s="1536"/>
      <c r="Q29" s="1536"/>
      <c r="R29" s="1536"/>
      <c r="S29" s="1536"/>
      <c r="T29" s="1536"/>
      <c r="U29" s="1536"/>
      <c r="V29" s="1536"/>
      <c r="W29" s="1536"/>
      <c r="X29" s="1536"/>
      <c r="Y29" s="1536"/>
      <c r="Z29" s="1536"/>
      <c r="AA29" s="1536"/>
      <c r="AB29" s="1536"/>
      <c r="AC29" s="1536"/>
      <c r="AD29" s="1536"/>
      <c r="AE29" s="1536"/>
      <c r="AF29" s="1536"/>
      <c r="AG29" s="1536"/>
      <c r="AH29" s="1537"/>
      <c r="AI29" s="129"/>
      <c r="AJ29" s="144"/>
      <c r="AK29" s="105"/>
      <c r="AL29" s="105"/>
      <c r="AM29" s="105"/>
      <c r="AN29" s="105"/>
      <c r="AO29" s="105"/>
      <c r="AP29" s="105"/>
      <c r="AQ29" s="105"/>
      <c r="AR29" s="105"/>
      <c r="AS29" s="105"/>
      <c r="AT29" s="105"/>
      <c r="AU29" s="105"/>
      <c r="AV29" s="105"/>
      <c r="AW29" s="105"/>
      <c r="AX29" s="105"/>
    </row>
    <row r="30" spans="1:50" ht="18" customHeight="1">
      <c r="A30" s="105"/>
      <c r="B30" s="107"/>
      <c r="C30" s="129"/>
      <c r="D30" s="2567" t="s">
        <v>440</v>
      </c>
      <c r="E30" s="2567"/>
      <c r="F30" s="2385"/>
      <c r="G30" s="2386"/>
      <c r="H30" s="2386"/>
      <c r="I30" s="2386"/>
      <c r="J30" s="2386"/>
      <c r="K30" s="2386"/>
      <c r="L30" s="2386"/>
      <c r="M30" s="2386"/>
      <c r="N30" s="2386"/>
      <c r="O30" s="2386"/>
      <c r="P30" s="2386"/>
      <c r="Q30" s="2386"/>
      <c r="R30" s="2386"/>
      <c r="S30" s="2386"/>
      <c r="T30" s="2386"/>
      <c r="U30" s="2386"/>
      <c r="V30" s="2386"/>
      <c r="W30" s="2386"/>
      <c r="X30" s="2386"/>
      <c r="Y30" s="2386"/>
      <c r="Z30" s="2386"/>
      <c r="AA30" s="2386"/>
      <c r="AB30" s="2386"/>
      <c r="AC30" s="2386"/>
      <c r="AD30" s="2386"/>
      <c r="AE30" s="2386"/>
      <c r="AF30" s="2386"/>
      <c r="AG30" s="2386"/>
      <c r="AH30" s="2387"/>
      <c r="AI30" s="129"/>
      <c r="AJ30" s="144"/>
      <c r="AK30" s="105"/>
      <c r="AL30" s="105"/>
      <c r="AM30" s="105"/>
      <c r="AN30" s="105"/>
      <c r="AO30" s="105"/>
      <c r="AP30" s="105"/>
      <c r="AQ30" s="105"/>
      <c r="AR30" s="105"/>
      <c r="AS30" s="105"/>
      <c r="AT30" s="105"/>
      <c r="AU30" s="105"/>
      <c r="AV30" s="105"/>
      <c r="AW30" s="105"/>
      <c r="AX30" s="105"/>
    </row>
    <row r="31" spans="1:50" ht="18" customHeight="1">
      <c r="A31" s="105"/>
      <c r="B31" s="107"/>
      <c r="C31" s="129"/>
      <c r="D31" s="2567"/>
      <c r="E31" s="2567"/>
      <c r="F31" s="2568" t="s">
        <v>483</v>
      </c>
      <c r="G31" s="2339"/>
      <c r="H31" s="2339"/>
      <c r="I31" s="2339"/>
      <c r="J31" s="2339"/>
      <c r="K31" s="2339"/>
      <c r="L31" s="2339"/>
      <c r="M31" s="2339"/>
      <c r="N31" s="2339"/>
      <c r="O31" s="2339"/>
      <c r="P31" s="2339"/>
      <c r="Q31" s="2339"/>
      <c r="R31" s="2339"/>
      <c r="S31" s="2339"/>
      <c r="T31" s="2339"/>
      <c r="U31" s="2339"/>
      <c r="V31" s="2339"/>
      <c r="W31" s="2339"/>
      <c r="X31" s="2339"/>
      <c r="Y31" s="2339"/>
      <c r="Z31" s="2339"/>
      <c r="AA31" s="2339"/>
      <c r="AB31" s="2339"/>
      <c r="AC31" s="2339"/>
      <c r="AD31" s="2339"/>
      <c r="AE31" s="2339"/>
      <c r="AF31" s="2339"/>
      <c r="AG31" s="2339"/>
      <c r="AH31" s="2569"/>
      <c r="AI31" s="129"/>
      <c r="AJ31" s="144"/>
      <c r="AK31" s="105"/>
      <c r="AL31" s="105"/>
      <c r="AM31" s="105"/>
      <c r="AN31" s="105"/>
      <c r="AO31" s="105"/>
      <c r="AP31" s="105"/>
      <c r="AQ31" s="105"/>
      <c r="AR31" s="105"/>
      <c r="AS31" s="105"/>
      <c r="AT31" s="105"/>
      <c r="AU31" s="105"/>
      <c r="AV31" s="105"/>
      <c r="AW31" s="105"/>
      <c r="AX31" s="105"/>
    </row>
    <row r="32" spans="1:50" ht="18" customHeight="1">
      <c r="A32" s="105"/>
      <c r="B32" s="107"/>
      <c r="C32" s="129"/>
      <c r="D32" s="2567"/>
      <c r="E32" s="2567"/>
      <c r="F32" s="2558" t="s">
        <v>484</v>
      </c>
      <c r="G32" s="2559"/>
      <c r="H32" s="2559"/>
      <c r="I32" s="2559"/>
      <c r="J32" s="2559"/>
      <c r="K32" s="2559"/>
      <c r="L32" s="2559"/>
      <c r="M32" s="2559"/>
      <c r="N32" s="2559"/>
      <c r="O32" s="2559"/>
      <c r="P32" s="2559"/>
      <c r="Q32" s="2559"/>
      <c r="R32" s="2559"/>
      <c r="S32" s="2559"/>
      <c r="T32" s="2559"/>
      <c r="U32" s="2559"/>
      <c r="V32" s="2559"/>
      <c r="W32" s="2559"/>
      <c r="X32" s="2559"/>
      <c r="Y32" s="2559"/>
      <c r="Z32" s="2559"/>
      <c r="AA32" s="2559"/>
      <c r="AB32" s="2559"/>
      <c r="AC32" s="2559"/>
      <c r="AD32" s="2559"/>
      <c r="AE32" s="2559"/>
      <c r="AF32" s="2559"/>
      <c r="AG32" s="2559"/>
      <c r="AH32" s="2560"/>
      <c r="AI32" s="129"/>
      <c r="AJ32" s="144"/>
      <c r="AK32" s="105"/>
      <c r="AL32" s="105"/>
      <c r="AM32" s="105"/>
      <c r="AN32" s="105"/>
      <c r="AO32" s="105"/>
      <c r="AP32" s="105"/>
      <c r="AQ32" s="105"/>
      <c r="AR32" s="105"/>
      <c r="AS32" s="105"/>
      <c r="AT32" s="105"/>
      <c r="AU32" s="105"/>
      <c r="AV32" s="105"/>
      <c r="AW32" s="105"/>
      <c r="AX32" s="105"/>
    </row>
    <row r="33" spans="1:50" ht="18" customHeight="1">
      <c r="A33" s="105"/>
      <c r="B33" s="107"/>
      <c r="C33" s="129"/>
      <c r="D33" s="2567"/>
      <c r="E33" s="2567"/>
      <c r="F33" s="2558" t="s">
        <v>486</v>
      </c>
      <c r="G33" s="2559"/>
      <c r="H33" s="2559"/>
      <c r="I33" s="2559"/>
      <c r="J33" s="2559"/>
      <c r="K33" s="2559"/>
      <c r="L33" s="2559"/>
      <c r="M33" s="2559"/>
      <c r="N33" s="2559"/>
      <c r="O33" s="2559"/>
      <c r="P33" s="2559"/>
      <c r="Q33" s="2559"/>
      <c r="R33" s="2559"/>
      <c r="S33" s="2559"/>
      <c r="T33" s="2559"/>
      <c r="U33" s="2559"/>
      <c r="V33" s="2559"/>
      <c r="W33" s="2559"/>
      <c r="X33" s="2559"/>
      <c r="Y33" s="2559"/>
      <c r="Z33" s="2559"/>
      <c r="AA33" s="2559"/>
      <c r="AB33" s="2559"/>
      <c r="AC33" s="2559"/>
      <c r="AD33" s="2559"/>
      <c r="AE33" s="2559"/>
      <c r="AF33" s="2559"/>
      <c r="AG33" s="2559"/>
      <c r="AH33" s="2560"/>
      <c r="AI33" s="129"/>
      <c r="AJ33" s="144"/>
      <c r="AK33" s="105"/>
      <c r="AL33" s="105"/>
      <c r="AM33" s="105"/>
      <c r="AN33" s="105"/>
      <c r="AO33" s="105"/>
      <c r="AP33" s="105"/>
      <c r="AQ33" s="105"/>
      <c r="AR33" s="105"/>
      <c r="AS33" s="105"/>
      <c r="AT33" s="105"/>
      <c r="AU33" s="105"/>
      <c r="AV33" s="105"/>
      <c r="AW33" s="105"/>
      <c r="AX33" s="105"/>
    </row>
    <row r="34" spans="1:50" ht="18" customHeight="1">
      <c r="A34" s="105"/>
      <c r="B34" s="107"/>
      <c r="C34" s="129"/>
      <c r="D34" s="2567"/>
      <c r="E34" s="2567"/>
      <c r="F34" s="2558" t="s">
        <v>43</v>
      </c>
      <c r="G34" s="2559"/>
      <c r="H34" s="2559"/>
      <c r="I34" s="2559"/>
      <c r="J34" s="2559"/>
      <c r="K34" s="2559"/>
      <c r="L34" s="2559"/>
      <c r="M34" s="2559"/>
      <c r="N34" s="2559"/>
      <c r="O34" s="2559"/>
      <c r="P34" s="2559"/>
      <c r="Q34" s="2559"/>
      <c r="R34" s="2559"/>
      <c r="S34" s="2559"/>
      <c r="T34" s="2559"/>
      <c r="U34" s="2559"/>
      <c r="V34" s="2559"/>
      <c r="W34" s="2559"/>
      <c r="X34" s="2559"/>
      <c r="Y34" s="2559"/>
      <c r="Z34" s="2559"/>
      <c r="AA34" s="2559"/>
      <c r="AB34" s="2559"/>
      <c r="AC34" s="2559"/>
      <c r="AD34" s="2559"/>
      <c r="AE34" s="2559"/>
      <c r="AF34" s="2559"/>
      <c r="AG34" s="2559"/>
      <c r="AH34" s="2560"/>
      <c r="AI34" s="188"/>
      <c r="AJ34" s="144"/>
      <c r="AK34" s="105"/>
      <c r="AL34" s="105"/>
      <c r="AM34" s="105"/>
      <c r="AN34" s="105"/>
      <c r="AO34" s="105"/>
      <c r="AP34" s="105"/>
      <c r="AQ34" s="105"/>
      <c r="AR34" s="105"/>
      <c r="AS34" s="105"/>
      <c r="AT34" s="105"/>
      <c r="AU34" s="105"/>
      <c r="AV34" s="105"/>
      <c r="AW34" s="105"/>
      <c r="AX34" s="105"/>
    </row>
    <row r="35" spans="1:50" ht="18" customHeight="1">
      <c r="A35" s="105"/>
      <c r="B35" s="107"/>
      <c r="C35" s="129"/>
      <c r="D35" s="2567"/>
      <c r="E35" s="2567"/>
      <c r="F35" s="2558" t="s">
        <v>353</v>
      </c>
      <c r="G35" s="2559"/>
      <c r="H35" s="2559"/>
      <c r="I35" s="2559"/>
      <c r="J35" s="2559"/>
      <c r="K35" s="2559"/>
      <c r="L35" s="2559"/>
      <c r="M35" s="2559"/>
      <c r="N35" s="2559"/>
      <c r="O35" s="2559"/>
      <c r="P35" s="2559"/>
      <c r="Q35" s="2559"/>
      <c r="R35" s="2559"/>
      <c r="S35" s="2559"/>
      <c r="T35" s="2559"/>
      <c r="U35" s="2559"/>
      <c r="V35" s="2559"/>
      <c r="W35" s="2559"/>
      <c r="X35" s="2559"/>
      <c r="Y35" s="2559"/>
      <c r="Z35" s="2559"/>
      <c r="AA35" s="2559"/>
      <c r="AB35" s="2559"/>
      <c r="AC35" s="2559"/>
      <c r="AD35" s="2559"/>
      <c r="AE35" s="2559"/>
      <c r="AF35" s="2559"/>
      <c r="AG35" s="2559"/>
      <c r="AH35" s="2560"/>
      <c r="AI35" s="188"/>
      <c r="AJ35" s="144"/>
      <c r="AK35" s="105"/>
      <c r="AL35" s="105"/>
      <c r="AM35" s="105"/>
      <c r="AN35" s="105"/>
      <c r="AO35" s="105"/>
      <c r="AP35" s="105"/>
      <c r="AQ35" s="105"/>
      <c r="AR35" s="105"/>
      <c r="AS35" s="105"/>
      <c r="AT35" s="105"/>
      <c r="AU35" s="105"/>
      <c r="AV35" s="105"/>
      <c r="AW35" s="105"/>
      <c r="AX35" s="105"/>
    </row>
    <row r="36" spans="1:50" ht="18" customHeight="1">
      <c r="A36" s="105"/>
      <c r="B36" s="107"/>
      <c r="C36" s="129"/>
      <c r="D36" s="2567"/>
      <c r="E36" s="2567"/>
      <c r="F36" s="2561"/>
      <c r="G36" s="2562"/>
      <c r="H36" s="2562"/>
      <c r="I36" s="2562"/>
      <c r="J36" s="2562"/>
      <c r="K36" s="2562"/>
      <c r="L36" s="2562"/>
      <c r="M36" s="2562"/>
      <c r="N36" s="2562"/>
      <c r="O36" s="2562"/>
      <c r="P36" s="2562"/>
      <c r="Q36" s="2562"/>
      <c r="R36" s="2562"/>
      <c r="S36" s="2562"/>
      <c r="T36" s="2562"/>
      <c r="U36" s="2562"/>
      <c r="V36" s="2562"/>
      <c r="W36" s="2562"/>
      <c r="X36" s="2562"/>
      <c r="Y36" s="2562"/>
      <c r="Z36" s="2562"/>
      <c r="AA36" s="2562"/>
      <c r="AB36" s="2562"/>
      <c r="AC36" s="2562"/>
      <c r="AD36" s="2562"/>
      <c r="AE36" s="2562"/>
      <c r="AF36" s="2562"/>
      <c r="AG36" s="2562"/>
      <c r="AH36" s="2563"/>
      <c r="AI36" s="118"/>
      <c r="AJ36" s="144"/>
      <c r="AK36" s="105"/>
      <c r="AL36" s="105"/>
      <c r="AM36" s="105"/>
      <c r="AN36" s="105"/>
      <c r="AO36" s="105"/>
      <c r="AP36" s="105"/>
      <c r="AQ36" s="105"/>
      <c r="AR36" s="105"/>
      <c r="AS36" s="105"/>
      <c r="AT36" s="105"/>
      <c r="AU36" s="105"/>
      <c r="AV36" s="105"/>
      <c r="AW36" s="105"/>
      <c r="AX36" s="105"/>
    </row>
    <row r="37" spans="1:50" ht="18" customHeight="1">
      <c r="A37" s="105"/>
      <c r="B37" s="107"/>
      <c r="C37" s="129"/>
      <c r="D37" s="2567"/>
      <c r="E37" s="2567"/>
      <c r="F37" s="1526"/>
      <c r="G37" s="1517"/>
      <c r="H37" s="1517"/>
      <c r="I37" s="1517"/>
      <c r="J37" s="1517"/>
      <c r="K37" s="1517"/>
      <c r="L37" s="1517"/>
      <c r="M37" s="1517"/>
      <c r="N37" s="1517"/>
      <c r="O37" s="1517"/>
      <c r="P37" s="1517"/>
      <c r="Q37" s="1517"/>
      <c r="R37" s="1517"/>
      <c r="S37" s="1517"/>
      <c r="T37" s="1517"/>
      <c r="U37" s="1517"/>
      <c r="V37" s="1517"/>
      <c r="W37" s="1517"/>
      <c r="X37" s="1517"/>
      <c r="Y37" s="1517"/>
      <c r="Z37" s="1517"/>
      <c r="AA37" s="1517"/>
      <c r="AB37" s="1517"/>
      <c r="AC37" s="1517"/>
      <c r="AD37" s="1517"/>
      <c r="AE37" s="1517"/>
      <c r="AF37" s="1517"/>
      <c r="AG37" s="1517"/>
      <c r="AH37" s="1518"/>
      <c r="AI37" s="118"/>
      <c r="AJ37" s="144"/>
      <c r="AK37" s="105"/>
      <c r="AL37" s="105"/>
      <c r="AM37" s="105"/>
      <c r="AN37" s="105"/>
      <c r="AO37" s="105"/>
      <c r="AP37" s="105"/>
      <c r="AQ37" s="105"/>
      <c r="AR37" s="105"/>
      <c r="AS37" s="105"/>
      <c r="AT37" s="105"/>
      <c r="AU37" s="105"/>
      <c r="AV37" s="105"/>
      <c r="AW37" s="105"/>
      <c r="AX37" s="105"/>
    </row>
    <row r="38" spans="1:50" ht="15.75" customHeight="1">
      <c r="A38" s="105"/>
      <c r="B38" s="107"/>
      <c r="C38" s="158"/>
      <c r="D38" s="232" t="s">
        <v>158</v>
      </c>
      <c r="E38" s="2339" t="s">
        <v>320</v>
      </c>
      <c r="F38" s="2339"/>
      <c r="G38" s="2339"/>
      <c r="H38" s="2339"/>
      <c r="I38" s="2339"/>
      <c r="J38" s="2339"/>
      <c r="K38" s="2339"/>
      <c r="L38" s="2339"/>
      <c r="M38" s="2339"/>
      <c r="N38" s="2339"/>
      <c r="O38" s="2339"/>
      <c r="P38" s="2339"/>
      <c r="Q38" s="2339"/>
      <c r="R38" s="2339"/>
      <c r="S38" s="2339"/>
      <c r="T38" s="2339"/>
      <c r="U38" s="2339"/>
      <c r="V38" s="2339"/>
      <c r="W38" s="2339"/>
      <c r="X38" s="2339"/>
      <c r="Y38" s="2339"/>
      <c r="Z38" s="2339"/>
      <c r="AA38" s="2339"/>
      <c r="AB38" s="2339"/>
      <c r="AC38" s="2339"/>
      <c r="AD38" s="2339"/>
      <c r="AE38" s="2339"/>
      <c r="AF38" s="2339"/>
      <c r="AG38" s="2339"/>
      <c r="AH38" s="2339"/>
      <c r="AI38" s="118"/>
      <c r="AJ38" s="144"/>
      <c r="AK38" s="105"/>
      <c r="AL38" s="105"/>
      <c r="AM38" s="105"/>
      <c r="AN38" s="105"/>
      <c r="AO38" s="105"/>
      <c r="AP38" s="105"/>
      <c r="AQ38" s="105"/>
      <c r="AR38" s="105"/>
      <c r="AS38" s="105"/>
      <c r="AT38" s="105"/>
      <c r="AU38" s="105"/>
      <c r="AV38" s="105"/>
      <c r="AW38" s="105"/>
      <c r="AX38" s="105"/>
    </row>
    <row r="39" spans="1:50" ht="15.75" customHeight="1">
      <c r="A39" s="105"/>
      <c r="B39" s="107"/>
      <c r="C39" s="761"/>
      <c r="D39" s="767"/>
      <c r="E39" s="2339" t="s">
        <v>475</v>
      </c>
      <c r="F39" s="2339"/>
      <c r="G39" s="2339"/>
      <c r="H39" s="2339"/>
      <c r="I39" s="2339"/>
      <c r="J39" s="2339"/>
      <c r="K39" s="2339"/>
      <c r="L39" s="2339"/>
      <c r="M39" s="2339"/>
      <c r="N39" s="2339"/>
      <c r="O39" s="2339"/>
      <c r="P39" s="2339"/>
      <c r="Q39" s="2339"/>
      <c r="R39" s="2339"/>
      <c r="S39" s="2339"/>
      <c r="T39" s="2339"/>
      <c r="U39" s="2339"/>
      <c r="V39" s="2339"/>
      <c r="W39" s="2339"/>
      <c r="X39" s="2339"/>
      <c r="Y39" s="2339"/>
      <c r="Z39" s="2339"/>
      <c r="AA39" s="2339"/>
      <c r="AB39" s="2339"/>
      <c r="AC39" s="2339"/>
      <c r="AD39" s="2339"/>
      <c r="AE39" s="2339"/>
      <c r="AF39" s="2339"/>
      <c r="AG39" s="2339"/>
      <c r="AH39" s="2339"/>
      <c r="AI39" s="158"/>
      <c r="AJ39" s="144"/>
      <c r="AK39" s="105"/>
      <c r="AL39" s="105"/>
      <c r="AM39" s="105"/>
      <c r="AN39" s="105"/>
      <c r="AO39" s="105"/>
      <c r="AP39" s="105"/>
      <c r="AQ39" s="105"/>
      <c r="AR39" s="105"/>
      <c r="AS39" s="105"/>
      <c r="AT39" s="105"/>
      <c r="AU39" s="105"/>
      <c r="AV39" s="105"/>
      <c r="AW39" s="105"/>
      <c r="AX39" s="105"/>
    </row>
    <row r="40" spans="1:50" ht="15.75" customHeight="1">
      <c r="A40" s="105"/>
      <c r="B40" s="107"/>
      <c r="C40" s="761"/>
      <c r="D40" s="767"/>
      <c r="E40" s="2339" t="s">
        <v>478</v>
      </c>
      <c r="F40" s="2339"/>
      <c r="G40" s="2339"/>
      <c r="H40" s="2339"/>
      <c r="I40" s="2339"/>
      <c r="J40" s="2339"/>
      <c r="K40" s="2339"/>
      <c r="L40" s="2339"/>
      <c r="M40" s="2339"/>
      <c r="N40" s="2339"/>
      <c r="O40" s="2339"/>
      <c r="P40" s="2339"/>
      <c r="Q40" s="2339"/>
      <c r="R40" s="2339"/>
      <c r="S40" s="2339"/>
      <c r="T40" s="2339"/>
      <c r="U40" s="2339"/>
      <c r="V40" s="2339"/>
      <c r="W40" s="2339"/>
      <c r="X40" s="2339"/>
      <c r="Y40" s="2339"/>
      <c r="Z40" s="2339"/>
      <c r="AA40" s="2339"/>
      <c r="AB40" s="2339"/>
      <c r="AC40" s="2339"/>
      <c r="AD40" s="2339"/>
      <c r="AE40" s="2339"/>
      <c r="AF40" s="2339"/>
      <c r="AG40" s="2339"/>
      <c r="AH40" s="2339"/>
      <c r="AI40" s="158"/>
      <c r="AJ40" s="144"/>
      <c r="AK40" s="105"/>
      <c r="AL40" s="105"/>
      <c r="AM40" s="105"/>
      <c r="AN40" s="105"/>
      <c r="AO40" s="105"/>
      <c r="AP40" s="105"/>
      <c r="AQ40" s="105"/>
      <c r="AR40" s="105"/>
      <c r="AS40" s="105"/>
      <c r="AT40" s="105"/>
      <c r="AU40" s="105"/>
      <c r="AV40" s="105"/>
      <c r="AW40" s="105"/>
      <c r="AX40" s="105"/>
    </row>
    <row r="41" spans="1:50" ht="15.75" customHeight="1">
      <c r="A41" s="105"/>
      <c r="B41" s="107"/>
      <c r="C41" s="129"/>
      <c r="D41" s="118"/>
      <c r="E41" s="2339"/>
      <c r="F41" s="2339"/>
      <c r="G41" s="2339"/>
      <c r="H41" s="2339"/>
      <c r="I41" s="2339"/>
      <c r="J41" s="2339"/>
      <c r="K41" s="2339"/>
      <c r="L41" s="2339"/>
      <c r="M41" s="2339"/>
      <c r="N41" s="2339"/>
      <c r="O41" s="2339"/>
      <c r="P41" s="2339"/>
      <c r="Q41" s="2339"/>
      <c r="R41" s="2339"/>
      <c r="S41" s="2339"/>
      <c r="T41" s="2339"/>
      <c r="U41" s="2339"/>
      <c r="V41" s="2339"/>
      <c r="W41" s="2339"/>
      <c r="X41" s="2339"/>
      <c r="Y41" s="2339"/>
      <c r="Z41" s="2339"/>
      <c r="AA41" s="2339"/>
      <c r="AB41" s="2339"/>
      <c r="AC41" s="2339"/>
      <c r="AD41" s="2339"/>
      <c r="AE41" s="2339"/>
      <c r="AF41" s="2339"/>
      <c r="AG41" s="2339"/>
      <c r="AH41" s="2339"/>
      <c r="AI41" s="784"/>
      <c r="AJ41" s="144"/>
      <c r="AK41" s="105"/>
      <c r="AL41" s="105"/>
      <c r="AM41" s="105"/>
      <c r="AN41" s="105"/>
      <c r="AO41" s="105"/>
      <c r="AP41" s="105"/>
      <c r="AQ41" s="105"/>
      <c r="AR41" s="105"/>
      <c r="AS41" s="105"/>
      <c r="AT41" s="105"/>
      <c r="AU41" s="105"/>
      <c r="AV41" s="105"/>
      <c r="AW41" s="105"/>
      <c r="AX41" s="105"/>
    </row>
    <row r="42" spans="1:50" ht="8.25" customHeight="1">
      <c r="A42" s="105"/>
      <c r="B42" s="108"/>
      <c r="C42" s="689"/>
      <c r="D42" s="689"/>
      <c r="E42" s="689"/>
      <c r="F42" s="689"/>
      <c r="G42" s="689"/>
      <c r="H42" s="689"/>
      <c r="I42" s="689"/>
      <c r="J42" s="689"/>
      <c r="K42" s="689"/>
      <c r="L42" s="689"/>
      <c r="M42" s="775"/>
      <c r="N42" s="775"/>
      <c r="O42" s="775"/>
      <c r="P42" s="775"/>
      <c r="Q42" s="775"/>
      <c r="R42" s="775"/>
      <c r="S42" s="775"/>
      <c r="T42" s="775"/>
      <c r="U42" s="775"/>
      <c r="V42" s="775"/>
      <c r="W42" s="775"/>
      <c r="X42" s="775"/>
      <c r="Y42" s="775"/>
      <c r="Z42" s="775"/>
      <c r="AA42" s="775"/>
      <c r="AB42" s="775"/>
      <c r="AC42" s="775"/>
      <c r="AD42" s="775"/>
      <c r="AE42" s="775"/>
      <c r="AF42" s="775"/>
      <c r="AG42" s="689"/>
      <c r="AH42" s="139"/>
      <c r="AI42" s="150"/>
      <c r="AJ42" s="147"/>
      <c r="AK42" s="105"/>
      <c r="AL42" s="105"/>
      <c r="AM42" s="105"/>
      <c r="AN42" s="105"/>
      <c r="AO42" s="105"/>
      <c r="AP42" s="105"/>
      <c r="AQ42" s="105"/>
      <c r="AR42" s="105"/>
      <c r="AS42" s="105"/>
      <c r="AT42" s="105"/>
      <c r="AU42" s="105"/>
      <c r="AV42" s="105"/>
      <c r="AW42" s="105"/>
      <c r="AX42" s="105"/>
    </row>
    <row r="43" spans="1:50" ht="15.75" customHeight="1">
      <c r="A43" s="105"/>
      <c r="B43" s="105"/>
      <c r="C43" s="762"/>
      <c r="D43" s="762"/>
      <c r="E43" s="762"/>
      <c r="F43" s="762"/>
      <c r="G43" s="762"/>
      <c r="H43" s="762"/>
      <c r="I43" s="762"/>
      <c r="J43" s="762"/>
      <c r="K43" s="762"/>
      <c r="L43" s="762"/>
      <c r="M43" s="773"/>
      <c r="N43" s="773"/>
      <c r="O43" s="773"/>
      <c r="P43" s="773"/>
      <c r="Q43" s="773"/>
      <c r="R43" s="773"/>
      <c r="S43" s="773"/>
      <c r="T43" s="773"/>
      <c r="U43" s="773"/>
      <c r="V43" s="773"/>
      <c r="W43" s="773"/>
      <c r="X43" s="773"/>
      <c r="Y43" s="773"/>
      <c r="Z43" s="773"/>
      <c r="AA43" s="773"/>
      <c r="AB43" s="773"/>
      <c r="AC43" s="773"/>
      <c r="AD43" s="773"/>
      <c r="AE43" s="773"/>
      <c r="AF43" s="773"/>
      <c r="AG43" s="762"/>
      <c r="AH43" s="782"/>
      <c r="AI43" s="105"/>
      <c r="AJ43" s="105"/>
      <c r="AK43" s="105"/>
      <c r="AL43" s="105"/>
      <c r="AM43" s="105"/>
      <c r="AN43" s="105"/>
      <c r="AO43" s="105"/>
      <c r="AP43" s="105"/>
      <c r="AQ43" s="105"/>
      <c r="AR43" s="105"/>
      <c r="AS43" s="105"/>
      <c r="AT43" s="105"/>
      <c r="AU43" s="105"/>
      <c r="AV43" s="105"/>
      <c r="AW43" s="105"/>
      <c r="AX43" s="105"/>
    </row>
    <row r="44" spans="1:50" ht="15.75" customHeight="1">
      <c r="A44" s="105"/>
      <c r="B44" s="105"/>
      <c r="C44" s="762"/>
      <c r="D44" s="762"/>
      <c r="E44" s="762"/>
      <c r="F44" s="762"/>
      <c r="G44" s="762"/>
      <c r="H44" s="762"/>
      <c r="I44" s="762"/>
      <c r="J44" s="773"/>
      <c r="K44" s="773"/>
      <c r="L44" s="773"/>
      <c r="M44" s="773"/>
      <c r="N44" s="773"/>
      <c r="O44" s="773"/>
      <c r="P44" s="773"/>
      <c r="Q44" s="773"/>
      <c r="R44" s="773"/>
      <c r="S44" s="773"/>
      <c r="T44" s="773"/>
      <c r="U44" s="773"/>
      <c r="V44" s="773"/>
      <c r="W44" s="773"/>
      <c r="X44" s="773"/>
      <c r="Y44" s="773"/>
      <c r="Z44" s="773"/>
      <c r="AA44" s="773"/>
      <c r="AB44" s="773"/>
      <c r="AC44" s="773"/>
      <c r="AD44" s="773"/>
      <c r="AE44" s="773"/>
      <c r="AF44" s="773"/>
      <c r="AG44" s="762"/>
      <c r="AH44" s="782"/>
      <c r="AI44" s="105"/>
      <c r="AJ44" s="105"/>
      <c r="AK44" s="105"/>
      <c r="AL44" s="105"/>
      <c r="AM44" s="105"/>
      <c r="AN44" s="105"/>
      <c r="AO44" s="105"/>
      <c r="AP44" s="105"/>
      <c r="AQ44" s="105"/>
      <c r="AR44" s="105"/>
      <c r="AS44" s="105"/>
      <c r="AT44" s="105"/>
      <c r="AU44" s="105"/>
      <c r="AV44" s="105"/>
      <c r="AW44" s="105"/>
      <c r="AX44" s="105"/>
    </row>
    <row r="45" spans="1:50" ht="15.75" customHeight="1">
      <c r="A45" s="105"/>
      <c r="B45" s="105"/>
      <c r="C45" s="762"/>
      <c r="D45" s="762"/>
      <c r="E45" s="762"/>
      <c r="F45" s="762"/>
      <c r="G45" s="762"/>
      <c r="H45" s="762"/>
      <c r="I45" s="762"/>
      <c r="J45" s="762"/>
      <c r="K45" s="762"/>
      <c r="L45" s="762"/>
      <c r="M45" s="773"/>
      <c r="N45" s="773"/>
      <c r="O45" s="773"/>
      <c r="P45" s="773"/>
      <c r="Q45" s="773"/>
      <c r="R45" s="773"/>
      <c r="S45" s="773"/>
      <c r="T45" s="773"/>
      <c r="U45" s="773"/>
      <c r="V45" s="773"/>
      <c r="W45" s="773"/>
      <c r="X45" s="773"/>
      <c r="Y45" s="773"/>
      <c r="Z45" s="773"/>
      <c r="AA45" s="773"/>
      <c r="AB45" s="773"/>
      <c r="AC45" s="773"/>
      <c r="AD45" s="773"/>
      <c r="AE45" s="773"/>
      <c r="AF45" s="773"/>
      <c r="AG45" s="762"/>
      <c r="AH45" s="782"/>
      <c r="AI45" s="105"/>
      <c r="AJ45" s="105"/>
      <c r="AK45" s="105"/>
      <c r="AL45" s="105"/>
      <c r="AM45" s="105"/>
      <c r="AN45" s="105"/>
      <c r="AO45" s="105"/>
      <c r="AP45" s="105"/>
      <c r="AQ45" s="105"/>
      <c r="AR45" s="105"/>
      <c r="AS45" s="105"/>
      <c r="AT45" s="105"/>
      <c r="AU45" s="105"/>
      <c r="AV45" s="105"/>
      <c r="AW45" s="105"/>
      <c r="AX45" s="105"/>
    </row>
    <row r="46" spans="1:50" ht="15.75" customHeight="1">
      <c r="A46" s="105"/>
      <c r="B46" s="105"/>
      <c r="C46" s="762"/>
      <c r="D46" s="762"/>
      <c r="E46" s="762"/>
      <c r="F46" s="762"/>
      <c r="G46" s="762"/>
      <c r="H46" s="762"/>
      <c r="I46" s="762"/>
      <c r="J46" s="762"/>
      <c r="K46" s="762"/>
      <c r="L46" s="762"/>
      <c r="M46" s="773"/>
      <c r="N46" s="773"/>
      <c r="O46" s="773"/>
      <c r="P46" s="773"/>
      <c r="Q46" s="773"/>
      <c r="R46" s="773"/>
      <c r="S46" s="773"/>
      <c r="T46" s="773"/>
      <c r="U46" s="773"/>
      <c r="V46" s="773"/>
      <c r="W46" s="773"/>
      <c r="X46" s="773"/>
      <c r="Y46" s="773"/>
      <c r="Z46" s="773"/>
      <c r="AA46" s="773"/>
      <c r="AB46" s="773"/>
      <c r="AC46" s="773"/>
      <c r="AD46" s="773"/>
      <c r="AE46" s="773"/>
      <c r="AF46" s="773"/>
      <c r="AG46" s="762"/>
      <c r="AH46" s="782"/>
      <c r="AI46" s="105"/>
      <c r="AJ46" s="105"/>
      <c r="AK46" s="105"/>
      <c r="AL46" s="105"/>
      <c r="AM46" s="105"/>
      <c r="AN46" s="105"/>
      <c r="AO46" s="105"/>
      <c r="AP46" s="105"/>
      <c r="AQ46" s="105"/>
      <c r="AR46" s="105"/>
      <c r="AS46" s="105"/>
      <c r="AT46" s="105"/>
      <c r="AU46" s="105"/>
      <c r="AV46" s="105"/>
      <c r="AW46" s="105"/>
      <c r="AX46" s="105"/>
    </row>
    <row r="47" spans="1:50" ht="15.75" customHeight="1">
      <c r="A47" s="105"/>
      <c r="B47" s="105"/>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157"/>
      <c r="AI47" s="105"/>
      <c r="AJ47" s="105"/>
      <c r="AK47" s="105"/>
      <c r="AL47" s="105"/>
      <c r="AM47" s="105"/>
      <c r="AN47" s="105"/>
      <c r="AO47" s="105"/>
      <c r="AP47" s="105"/>
      <c r="AQ47" s="105"/>
      <c r="AR47" s="105"/>
      <c r="AS47" s="105"/>
      <c r="AT47" s="105"/>
      <c r="AU47" s="105"/>
      <c r="AV47" s="105"/>
      <c r="AW47" s="105"/>
      <c r="AX47" s="105"/>
    </row>
    <row r="48" spans="1:50" ht="15.75" customHeight="1">
      <c r="A48" s="105"/>
      <c r="B48" s="105"/>
      <c r="C48" s="762"/>
      <c r="D48" s="762"/>
      <c r="E48" s="762"/>
      <c r="F48" s="762"/>
      <c r="G48" s="762"/>
      <c r="H48" s="762"/>
      <c r="I48" s="762"/>
      <c r="J48" s="762"/>
      <c r="K48" s="762"/>
      <c r="L48" s="762"/>
      <c r="M48" s="762"/>
      <c r="N48" s="762"/>
      <c r="O48" s="762"/>
      <c r="P48" s="762"/>
      <c r="Q48" s="762"/>
      <c r="R48" s="762"/>
      <c r="S48" s="762"/>
      <c r="T48" s="762"/>
      <c r="U48" s="762"/>
      <c r="V48" s="762"/>
      <c r="W48" s="762"/>
      <c r="X48" s="762"/>
      <c r="Y48" s="762"/>
      <c r="Z48" s="762"/>
      <c r="AA48" s="762"/>
      <c r="AB48" s="778"/>
      <c r="AC48" s="778"/>
      <c r="AD48" s="778"/>
      <c r="AE48" s="778"/>
      <c r="AF48" s="778"/>
      <c r="AG48" s="778"/>
      <c r="AH48" s="105"/>
      <c r="AI48" s="105"/>
      <c r="AJ48" s="105"/>
      <c r="AK48" s="105"/>
      <c r="AL48" s="105"/>
      <c r="AM48" s="105"/>
      <c r="AN48" s="105"/>
      <c r="AO48" s="105"/>
      <c r="AP48" s="105"/>
      <c r="AQ48" s="105"/>
      <c r="AR48" s="105"/>
      <c r="AS48" s="105"/>
      <c r="AT48" s="105"/>
      <c r="AU48" s="105"/>
      <c r="AV48" s="105"/>
      <c r="AW48" s="105"/>
      <c r="AX48" s="105"/>
    </row>
    <row r="49" spans="1:50" ht="15.75" customHeight="1">
      <c r="A49" s="105"/>
      <c r="B49" s="105"/>
      <c r="C49" s="762"/>
      <c r="D49" s="762"/>
      <c r="E49" s="762"/>
      <c r="F49" s="762"/>
      <c r="G49" s="762"/>
      <c r="H49" s="762"/>
      <c r="I49" s="762"/>
      <c r="J49" s="762"/>
      <c r="K49" s="762"/>
      <c r="L49" s="762"/>
      <c r="M49" s="762"/>
      <c r="N49" s="762"/>
      <c r="O49" s="762"/>
      <c r="P49" s="762"/>
      <c r="Q49" s="762"/>
      <c r="R49" s="762"/>
      <c r="S49" s="762"/>
      <c r="T49" s="762"/>
      <c r="U49" s="762"/>
      <c r="V49" s="762"/>
      <c r="W49" s="762"/>
      <c r="X49" s="762"/>
      <c r="Y49" s="762"/>
      <c r="Z49" s="762"/>
      <c r="AA49" s="762"/>
      <c r="AB49" s="762"/>
      <c r="AC49" s="762"/>
      <c r="AD49" s="762"/>
      <c r="AE49" s="762"/>
      <c r="AF49" s="762"/>
      <c r="AG49" s="762"/>
      <c r="AH49" s="105"/>
      <c r="AI49" s="105"/>
      <c r="AJ49" s="105"/>
      <c r="AK49" s="105"/>
      <c r="AL49" s="105"/>
      <c r="AM49" s="105"/>
      <c r="AN49" s="105"/>
      <c r="AO49" s="105"/>
      <c r="AP49" s="105"/>
      <c r="AQ49" s="105"/>
      <c r="AR49" s="105"/>
      <c r="AS49" s="105"/>
      <c r="AT49" s="105"/>
      <c r="AU49" s="105"/>
      <c r="AV49" s="105"/>
      <c r="AW49" s="105"/>
      <c r="AX49" s="105"/>
    </row>
    <row r="50" spans="1:50" ht="15.75" customHeight="1">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N50" s="105"/>
      <c r="AO50" s="105"/>
      <c r="AP50" s="105"/>
      <c r="AQ50" s="105"/>
      <c r="AR50" s="105"/>
      <c r="AS50" s="105"/>
      <c r="AT50" s="105"/>
      <c r="AU50" s="105"/>
      <c r="AW50" s="105"/>
    </row>
    <row r="51" spans="1:50" ht="15.75" customHeight="1">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row>
    <row r="52" spans="1:50" ht="15.75" customHeight="1">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row>
    <row r="53" spans="1:50" ht="15.75" customHeight="1">
      <c r="C53" s="764"/>
      <c r="D53" s="768"/>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79"/>
      <c r="AD53" s="764"/>
      <c r="AE53" s="764"/>
      <c r="AF53" s="764"/>
      <c r="AG53" s="764"/>
    </row>
    <row r="54" spans="1:50" ht="15.75" customHeight="1">
      <c r="C54" s="764"/>
      <c r="D54" s="768"/>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79"/>
      <c r="AD54" s="764"/>
      <c r="AE54" s="764"/>
      <c r="AF54" s="764"/>
      <c r="AG54" s="764"/>
    </row>
    <row r="55" spans="1:50" ht="15.75" customHeight="1">
      <c r="C55" s="764"/>
      <c r="D55" s="768"/>
      <c r="E55" s="768"/>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79"/>
      <c r="AD55" s="764"/>
      <c r="AE55" s="764"/>
      <c r="AF55" s="764"/>
      <c r="AG55" s="764"/>
    </row>
    <row r="56" spans="1:50">
      <c r="C56" s="764"/>
      <c r="D56" s="768"/>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79"/>
      <c r="AD56" s="764"/>
      <c r="AE56" s="764"/>
      <c r="AF56" s="764"/>
      <c r="AG56" s="764"/>
    </row>
    <row r="57" spans="1:50">
      <c r="C57" s="763"/>
      <c r="D57" s="768"/>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79"/>
      <c r="AD57" s="763"/>
      <c r="AE57" s="763"/>
      <c r="AF57" s="763"/>
      <c r="AG57" s="763"/>
      <c r="AH57" s="783"/>
    </row>
    <row r="58" spans="1:50">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83"/>
    </row>
    <row r="59" spans="1:50">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83"/>
    </row>
    <row r="60" spans="1:50">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row>
  </sheetData>
  <sheetProtection sheet="1" objects="1" scenarios="1"/>
  <mergeCells count="89">
    <mergeCell ref="AN6:AU7"/>
    <mergeCell ref="AN8:AU9"/>
    <mergeCell ref="D16:E19"/>
    <mergeCell ref="D20:E29"/>
    <mergeCell ref="D30:E37"/>
    <mergeCell ref="F37:AH37"/>
    <mergeCell ref="F27:AH27"/>
    <mergeCell ref="F28:AH28"/>
    <mergeCell ref="F29:AH29"/>
    <mergeCell ref="F30:AH30"/>
    <mergeCell ref="F31:AH31"/>
    <mergeCell ref="F20:AH20"/>
    <mergeCell ref="F21:AH21"/>
    <mergeCell ref="F24:AH24"/>
    <mergeCell ref="F25:AH25"/>
    <mergeCell ref="F26:AH26"/>
    <mergeCell ref="E38:AH38"/>
    <mergeCell ref="E39:AH39"/>
    <mergeCell ref="E40:AH40"/>
    <mergeCell ref="E41:AH41"/>
    <mergeCell ref="F32:AH32"/>
    <mergeCell ref="F33:AH33"/>
    <mergeCell ref="F34:AH34"/>
    <mergeCell ref="F35:AH35"/>
    <mergeCell ref="F36:AH36"/>
    <mergeCell ref="AA18:AH18"/>
    <mergeCell ref="F19:J19"/>
    <mergeCell ref="K19:M19"/>
    <mergeCell ref="N19:P19"/>
    <mergeCell ref="Q19:U19"/>
    <mergeCell ref="V19:Z19"/>
    <mergeCell ref="AA19:AH19"/>
    <mergeCell ref="F18:J18"/>
    <mergeCell ref="K18:M18"/>
    <mergeCell ref="N18:P18"/>
    <mergeCell ref="Q18:U18"/>
    <mergeCell ref="V18:Z18"/>
    <mergeCell ref="AA16:AH16"/>
    <mergeCell ref="F17:J17"/>
    <mergeCell ref="K17:M17"/>
    <mergeCell ref="N17:P17"/>
    <mergeCell ref="Q17:U17"/>
    <mergeCell ref="V17:Z17"/>
    <mergeCell ref="AA17:AH17"/>
    <mergeCell ref="F16:J16"/>
    <mergeCell ref="K16:M16"/>
    <mergeCell ref="N16:P16"/>
    <mergeCell ref="Q16:U16"/>
    <mergeCell ref="V16:Z16"/>
    <mergeCell ref="D14:H14"/>
    <mergeCell ref="K14:Q14"/>
    <mergeCell ref="R14:S14"/>
    <mergeCell ref="T14:Z14"/>
    <mergeCell ref="D15:H15"/>
    <mergeCell ref="I15:AH15"/>
    <mergeCell ref="D12:H12"/>
    <mergeCell ref="I12:AH12"/>
    <mergeCell ref="AN12:AS12"/>
    <mergeCell ref="AT12:AU12"/>
    <mergeCell ref="D13:H13"/>
    <mergeCell ref="I13:AH13"/>
    <mergeCell ref="AT10:AU10"/>
    <mergeCell ref="D11:H11"/>
    <mergeCell ref="I11:X11"/>
    <mergeCell ref="Y11:AB11"/>
    <mergeCell ref="AC11:AH11"/>
    <mergeCell ref="AN11:AS11"/>
    <mergeCell ref="AT11:AU11"/>
    <mergeCell ref="D10:H10"/>
    <mergeCell ref="I10:X10"/>
    <mergeCell ref="Y10:AB10"/>
    <mergeCell ref="AC10:AH10"/>
    <mergeCell ref="AN10:AS10"/>
    <mergeCell ref="Y7:AB7"/>
    <mergeCell ref="AC7:AF7"/>
    <mergeCell ref="E8:H8"/>
    <mergeCell ref="I8:L8"/>
    <mergeCell ref="M8:P8"/>
    <mergeCell ref="Q8:T8"/>
    <mergeCell ref="E7:H7"/>
    <mergeCell ref="I7:L7"/>
    <mergeCell ref="M7:P7"/>
    <mergeCell ref="Q7:T7"/>
    <mergeCell ref="U7:X7"/>
    <mergeCell ref="C4:W4"/>
    <mergeCell ref="Y4:Z4"/>
    <mergeCell ref="C5:H5"/>
    <mergeCell ref="I5:P5"/>
    <mergeCell ref="V6:W6"/>
  </mergeCells>
  <phoneticPr fontId="3" type="Hiragana"/>
  <hyperlinks>
    <hyperlink ref="AN6" location="データ!A1" display="データ入力画面へ"/>
  </hyperlinks>
  <pageMargins left="0.7" right="0.30629921259842519" top="0.75"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6" r:id="rId4" name="チェック 2">
              <controlPr defaultSize="0" autoPict="0">
                <anchor moveWithCells="1">
                  <from>
                    <xdr:col>45</xdr:col>
                    <xdr:colOff>104775</xdr:colOff>
                    <xdr:row>10</xdr:row>
                    <xdr:rowOff>19050</xdr:rowOff>
                  </from>
                  <to>
                    <xdr:col>47</xdr:col>
                    <xdr:colOff>9525</xdr:colOff>
                    <xdr:row>10</xdr:row>
                    <xdr:rowOff>247650</xdr:rowOff>
                  </to>
                </anchor>
              </controlPr>
            </control>
          </mc:Choice>
        </mc:AlternateContent>
        <mc:AlternateContent xmlns:mc="http://schemas.openxmlformats.org/markup-compatibility/2006">
          <mc:Choice Requires="x14">
            <control shapeId="21507" r:id="rId5" name="チェック 3">
              <controlPr defaultSize="0" autoPict="0">
                <anchor moveWithCells="1">
                  <from>
                    <xdr:col>45</xdr:col>
                    <xdr:colOff>85725</xdr:colOff>
                    <xdr:row>9</xdr:row>
                    <xdr:rowOff>0</xdr:rowOff>
                  </from>
                  <to>
                    <xdr:col>46</xdr:col>
                    <xdr:colOff>190500</xdr:colOff>
                    <xdr:row>9</xdr:row>
                    <xdr:rowOff>238125</xdr:rowOff>
                  </to>
                </anchor>
              </controlPr>
            </control>
          </mc:Choice>
        </mc:AlternateContent>
        <mc:AlternateContent xmlns:mc="http://schemas.openxmlformats.org/markup-compatibility/2006">
          <mc:Choice Requires="x14">
            <control shapeId="21508" r:id="rId6" name="チェック 4">
              <controlPr defaultSize="0" autoPict="0">
                <anchor moveWithCells="1">
                  <from>
                    <xdr:col>45</xdr:col>
                    <xdr:colOff>104775</xdr:colOff>
                    <xdr:row>11</xdr:row>
                    <xdr:rowOff>0</xdr:rowOff>
                  </from>
                  <to>
                    <xdr:col>47</xdr:col>
                    <xdr:colOff>9525</xdr:colOff>
                    <xdr:row>11</xdr:row>
                    <xdr:rowOff>209550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showZeros="0" topLeftCell="A4" workbookViewId="0">
      <selection activeCell="AF22" sqref="AF22"/>
    </sheetView>
  </sheetViews>
  <sheetFormatPr defaultRowHeight="18.75"/>
  <cols>
    <col min="1" max="1" width="30.75" style="104" customWidth="1"/>
    <col min="2" max="2" width="1.125" style="104" customWidth="1"/>
    <col min="3" max="35" width="2.5" style="104" customWidth="1"/>
    <col min="36" max="36" width="1.25" style="104" customWidth="1"/>
    <col min="37" max="46" width="2.625" style="104" customWidth="1"/>
    <col min="47" max="47" width="4" style="104" customWidth="1"/>
    <col min="48" max="53" width="6.75" style="104" customWidth="1"/>
    <col min="54" max="68" width="2.625" style="104" customWidth="1"/>
    <col min="69" max="69" width="9" style="104" customWidth="1"/>
    <col min="70" max="16384" width="9" style="104"/>
  </cols>
  <sheetData>
    <row r="1" spans="1:53" ht="29.25" customHeight="1">
      <c r="A1" s="105"/>
      <c r="B1" s="105"/>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105"/>
      <c r="AJ1" s="105"/>
      <c r="AK1" s="105"/>
      <c r="AL1" s="105"/>
      <c r="AM1" s="105"/>
      <c r="AN1" s="105"/>
      <c r="AO1" s="105"/>
      <c r="AP1" s="105"/>
      <c r="AQ1" s="105"/>
      <c r="AR1" s="105"/>
      <c r="AS1" s="105"/>
      <c r="AT1" s="105"/>
      <c r="AU1" s="105"/>
      <c r="AV1" s="105"/>
      <c r="AW1" s="105"/>
      <c r="AX1" s="105"/>
      <c r="AY1" s="105"/>
      <c r="AZ1" s="105"/>
      <c r="BA1" s="105"/>
    </row>
    <row r="2" spans="1:53" ht="7.5" customHeight="1">
      <c r="A2" s="105"/>
      <c r="B2" s="106"/>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109"/>
      <c r="AJ2" s="143"/>
      <c r="AK2" s="105"/>
      <c r="AL2" s="105"/>
      <c r="AM2" s="105"/>
      <c r="AN2" s="105"/>
      <c r="AO2" s="105"/>
      <c r="AP2" s="105"/>
      <c r="AQ2" s="105"/>
      <c r="AR2" s="105"/>
      <c r="AS2" s="105"/>
      <c r="AT2" s="105"/>
      <c r="AU2" s="105"/>
      <c r="AV2" s="105"/>
      <c r="AW2" s="105"/>
      <c r="AX2" s="105"/>
      <c r="AY2" s="105"/>
      <c r="AZ2" s="105"/>
      <c r="BA2" s="105"/>
    </row>
    <row r="3" spans="1:53" ht="15.75" customHeight="1">
      <c r="A3" s="105"/>
      <c r="B3" s="107"/>
      <c r="C3" s="2309" t="s">
        <v>297</v>
      </c>
      <c r="D3" s="2309"/>
      <c r="E3" s="2309"/>
      <c r="F3" s="111"/>
      <c r="G3" s="111"/>
      <c r="H3" s="111"/>
      <c r="I3" s="111"/>
      <c r="J3" s="111"/>
      <c r="K3" s="111"/>
      <c r="L3" s="111"/>
      <c r="M3" s="111"/>
      <c r="N3" s="111"/>
      <c r="O3" s="111"/>
      <c r="P3" s="111"/>
      <c r="Q3" s="111"/>
      <c r="R3" s="111"/>
      <c r="S3" s="111"/>
      <c r="T3" s="111"/>
      <c r="U3" s="111"/>
      <c r="V3" s="111"/>
      <c r="W3" s="111"/>
      <c r="X3" s="1142" t="s">
        <v>65</v>
      </c>
      <c r="Y3" s="1142"/>
      <c r="Z3" s="1142"/>
      <c r="AA3" s="1142" t="s">
        <v>86</v>
      </c>
      <c r="AB3" s="1142"/>
      <c r="AC3" s="1142"/>
      <c r="AD3" s="1142" t="s">
        <v>90</v>
      </c>
      <c r="AE3" s="1142"/>
      <c r="AF3" s="1142"/>
      <c r="AG3" s="1142" t="s">
        <v>69</v>
      </c>
      <c r="AH3" s="1142"/>
      <c r="AI3" s="1142"/>
      <c r="AJ3" s="144"/>
      <c r="AK3" s="105"/>
      <c r="AL3" s="105"/>
      <c r="AM3" s="105"/>
      <c r="AN3" s="105"/>
      <c r="AO3" s="105"/>
      <c r="AP3" s="105"/>
      <c r="AQ3" s="105"/>
      <c r="AR3" s="105"/>
      <c r="AS3" s="105"/>
      <c r="AT3" s="105"/>
      <c r="AU3" s="105"/>
      <c r="AV3" s="105"/>
      <c r="AW3" s="105"/>
      <c r="AX3" s="105"/>
      <c r="AY3" s="105"/>
      <c r="AZ3" s="105"/>
      <c r="BA3" s="105"/>
    </row>
    <row r="4" spans="1:53" ht="15.75" customHeight="1">
      <c r="A4" s="105"/>
      <c r="B4" s="107"/>
      <c r="C4" s="111"/>
      <c r="D4" s="111"/>
      <c r="E4" s="111"/>
      <c r="F4" s="111"/>
      <c r="G4" s="111"/>
      <c r="H4" s="111"/>
      <c r="I4" s="111"/>
      <c r="J4" s="111"/>
      <c r="K4" s="111"/>
      <c r="L4" s="111"/>
      <c r="M4" s="111"/>
      <c r="N4" s="111"/>
      <c r="O4" s="111"/>
      <c r="P4" s="111"/>
      <c r="Q4" s="111"/>
      <c r="R4" s="111"/>
      <c r="S4" s="111"/>
      <c r="T4" s="111"/>
      <c r="U4" s="111"/>
      <c r="V4" s="111"/>
      <c r="W4" s="111"/>
      <c r="X4" s="1144"/>
      <c r="Y4" s="1144"/>
      <c r="Z4" s="1144"/>
      <c r="AA4" s="1144"/>
      <c r="AB4" s="1144"/>
      <c r="AC4" s="1144"/>
      <c r="AD4" s="1144"/>
      <c r="AE4" s="1144"/>
      <c r="AF4" s="1144"/>
      <c r="AG4" s="1144"/>
      <c r="AH4" s="1144"/>
      <c r="AI4" s="1144"/>
      <c r="AJ4" s="144"/>
      <c r="AK4" s="105"/>
      <c r="AL4" s="105"/>
      <c r="AM4" s="105"/>
      <c r="AN4" s="105"/>
      <c r="AO4" s="105"/>
      <c r="AP4" s="105"/>
      <c r="AQ4" s="105"/>
      <c r="AR4" s="105"/>
      <c r="AS4" s="105"/>
      <c r="AT4" s="105"/>
      <c r="AU4" s="105"/>
      <c r="AV4" s="105"/>
      <c r="AW4" s="105"/>
      <c r="AX4" s="105"/>
      <c r="AY4" s="105"/>
      <c r="AZ4" s="105"/>
      <c r="BA4" s="105"/>
    </row>
    <row r="5" spans="1:53" ht="15.75" customHeight="1">
      <c r="A5" s="105"/>
      <c r="B5" s="107"/>
      <c r="C5" s="111"/>
      <c r="D5" s="111"/>
      <c r="E5" s="111"/>
      <c r="F5" s="111"/>
      <c r="G5" s="111"/>
      <c r="H5" s="111"/>
      <c r="I5" s="111"/>
      <c r="J5" s="111"/>
      <c r="K5" s="111"/>
      <c r="L5" s="111"/>
      <c r="M5" s="111"/>
      <c r="N5" s="111"/>
      <c r="O5" s="111"/>
      <c r="P5" s="111"/>
      <c r="Q5" s="111"/>
      <c r="R5" s="111"/>
      <c r="S5" s="111"/>
      <c r="T5" s="111"/>
      <c r="U5" s="111"/>
      <c r="V5" s="111"/>
      <c r="W5" s="111"/>
      <c r="X5" s="1144"/>
      <c r="Y5" s="1144"/>
      <c r="Z5" s="1144"/>
      <c r="AA5" s="1144"/>
      <c r="AB5" s="1144"/>
      <c r="AC5" s="1144"/>
      <c r="AD5" s="1144"/>
      <c r="AE5" s="1144"/>
      <c r="AF5" s="1144"/>
      <c r="AG5" s="1144"/>
      <c r="AH5" s="1144"/>
      <c r="AI5" s="1144"/>
      <c r="AJ5" s="144"/>
      <c r="AK5" s="105"/>
      <c r="AL5" s="105"/>
      <c r="AM5" s="105"/>
      <c r="AN5" s="105"/>
      <c r="AO5" s="105"/>
      <c r="AP5" s="105"/>
      <c r="AQ5" s="105"/>
      <c r="AR5" s="105"/>
      <c r="AS5" s="105"/>
      <c r="AT5" s="105"/>
      <c r="AU5" s="105"/>
      <c r="AV5" s="105"/>
      <c r="AW5" s="105"/>
      <c r="AX5" s="105"/>
      <c r="AY5" s="105"/>
      <c r="AZ5" s="105"/>
      <c r="BA5" s="105"/>
    </row>
    <row r="6" spans="1:53" ht="15.75" customHeight="1">
      <c r="A6" s="105"/>
      <c r="B6" s="107"/>
      <c r="C6" s="111"/>
      <c r="D6" s="111"/>
      <c r="E6" s="111"/>
      <c r="F6" s="111"/>
      <c r="G6" s="111"/>
      <c r="H6" s="111"/>
      <c r="I6" s="111"/>
      <c r="J6" s="111"/>
      <c r="K6" s="111"/>
      <c r="L6" s="111"/>
      <c r="M6" s="111"/>
      <c r="N6" s="111"/>
      <c r="O6" s="111"/>
      <c r="P6" s="111"/>
      <c r="Q6" s="111"/>
      <c r="R6" s="111"/>
      <c r="S6" s="111"/>
      <c r="T6" s="111"/>
      <c r="U6" s="111"/>
      <c r="V6" s="111"/>
      <c r="W6" s="111"/>
      <c r="X6" s="1144"/>
      <c r="Y6" s="1144"/>
      <c r="Z6" s="1144"/>
      <c r="AA6" s="1144"/>
      <c r="AB6" s="1144"/>
      <c r="AC6" s="1144"/>
      <c r="AD6" s="1144"/>
      <c r="AE6" s="1144"/>
      <c r="AF6" s="1144"/>
      <c r="AG6" s="1144"/>
      <c r="AH6" s="1144"/>
      <c r="AI6" s="1144"/>
      <c r="AJ6" s="144"/>
      <c r="AK6" s="105"/>
      <c r="AL6" s="105"/>
      <c r="AM6" s="105"/>
      <c r="AN6" s="1173" t="s">
        <v>102</v>
      </c>
      <c r="AO6" s="1174"/>
      <c r="AP6" s="1174"/>
      <c r="AQ6" s="1174"/>
      <c r="AR6" s="1174"/>
      <c r="AS6" s="1174"/>
      <c r="AT6" s="1174"/>
      <c r="AU6" s="1175"/>
      <c r="AV6" s="105"/>
      <c r="AW6" s="105"/>
      <c r="AX6" s="105"/>
      <c r="AY6" s="105"/>
      <c r="AZ6" s="105"/>
      <c r="BA6" s="105"/>
    </row>
    <row r="7" spans="1:53" ht="15.75" customHeight="1">
      <c r="A7" s="105"/>
      <c r="B7" s="107"/>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44"/>
      <c r="AK7" s="105"/>
      <c r="AL7" s="105"/>
      <c r="AM7" s="105"/>
      <c r="AN7" s="1176"/>
      <c r="AO7" s="1177"/>
      <c r="AP7" s="1177"/>
      <c r="AQ7" s="1177"/>
      <c r="AR7" s="1177"/>
      <c r="AS7" s="1177"/>
      <c r="AT7" s="1177"/>
      <c r="AU7" s="1178"/>
      <c r="AV7" s="105"/>
      <c r="AW7" s="105"/>
      <c r="AX7" s="105"/>
      <c r="AY7" s="105"/>
      <c r="AZ7" s="105"/>
      <c r="BA7" s="105"/>
    </row>
    <row r="8" spans="1:53" ht="15.75" customHeight="1">
      <c r="A8" s="105"/>
      <c r="B8" s="107"/>
      <c r="C8" s="110"/>
      <c r="D8" s="110"/>
      <c r="E8" s="110"/>
      <c r="F8" s="110"/>
      <c r="G8" s="110"/>
      <c r="H8" s="110"/>
      <c r="I8" s="110"/>
      <c r="J8" s="110"/>
      <c r="K8" s="110"/>
      <c r="L8" s="110"/>
      <c r="M8" s="110"/>
      <c r="N8" s="110"/>
      <c r="O8" s="110"/>
      <c r="P8" s="110"/>
      <c r="Q8" s="110"/>
      <c r="R8" s="110"/>
      <c r="S8" s="110"/>
      <c r="T8" s="110"/>
      <c r="U8" s="110"/>
      <c r="V8" s="110"/>
      <c r="W8" s="110"/>
      <c r="X8" s="110"/>
      <c r="Y8" s="110"/>
      <c r="Z8" s="1143" t="s">
        <v>85</v>
      </c>
      <c r="AA8" s="1143"/>
      <c r="AB8" s="206"/>
      <c r="AC8" s="637" t="s">
        <v>170</v>
      </c>
      <c r="AD8" s="664"/>
      <c r="AE8" s="664" t="s">
        <v>838</v>
      </c>
      <c r="AF8" s="664"/>
      <c r="AG8" s="664" t="s">
        <v>506</v>
      </c>
      <c r="AH8" s="156"/>
      <c r="AI8" s="156"/>
      <c r="AJ8" s="144"/>
      <c r="AK8" s="105"/>
      <c r="AL8" s="105"/>
      <c r="AM8" s="105"/>
      <c r="AN8" s="105"/>
      <c r="AO8" s="105"/>
      <c r="AP8" s="105"/>
      <c r="AQ8" s="105"/>
      <c r="AR8" s="105"/>
      <c r="AS8" s="105"/>
      <c r="AT8" s="105"/>
      <c r="AU8" s="105"/>
      <c r="AV8" s="105"/>
      <c r="AW8" s="105"/>
      <c r="AX8" s="105"/>
      <c r="AY8" s="105"/>
      <c r="AZ8" s="105"/>
      <c r="BA8" s="105"/>
    </row>
    <row r="9" spans="1:53" ht="9" customHeight="1">
      <c r="A9" s="105"/>
      <c r="B9" s="107"/>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52"/>
      <c r="AC9" s="152"/>
      <c r="AD9" s="827"/>
      <c r="AE9" s="827"/>
      <c r="AF9" s="827"/>
      <c r="AG9" s="827"/>
      <c r="AH9" s="827"/>
      <c r="AI9" s="827"/>
      <c r="AJ9" s="144"/>
      <c r="AK9" s="105"/>
      <c r="AL9" s="105"/>
      <c r="AM9" s="105"/>
      <c r="AN9" s="105"/>
      <c r="AO9" s="105"/>
      <c r="AP9" s="105"/>
      <c r="AQ9" s="105"/>
      <c r="AR9" s="105"/>
      <c r="AS9" s="105"/>
      <c r="AT9" s="105"/>
      <c r="AU9" s="105"/>
      <c r="AV9" s="105"/>
      <c r="AW9" s="105"/>
      <c r="AX9" s="105"/>
      <c r="AY9" s="105"/>
      <c r="AZ9" s="105"/>
      <c r="BA9" s="105"/>
    </row>
    <row r="10" spans="1:53" ht="15.75" customHeight="1">
      <c r="A10" s="105"/>
      <c r="B10" s="107"/>
      <c r="C10" s="110"/>
      <c r="D10" s="110"/>
      <c r="E10" s="1159" t="s">
        <v>449</v>
      </c>
      <c r="F10" s="1159"/>
      <c r="G10" s="1159"/>
      <c r="H10" s="110"/>
      <c r="I10" s="110"/>
      <c r="J10" s="110"/>
      <c r="K10" s="110"/>
      <c r="L10" s="110"/>
      <c r="M10" s="110"/>
      <c r="N10" s="110"/>
      <c r="O10" s="110"/>
      <c r="P10" s="110"/>
      <c r="Q10" s="110"/>
      <c r="R10" s="110"/>
      <c r="S10" s="110"/>
      <c r="T10" s="110"/>
      <c r="U10" s="110"/>
      <c r="V10" s="110"/>
      <c r="W10" s="110"/>
      <c r="X10" s="110"/>
      <c r="Y10" s="110"/>
      <c r="Z10" s="110"/>
      <c r="AA10" s="110"/>
      <c r="AB10" s="152"/>
      <c r="AC10" s="152"/>
      <c r="AD10" s="827"/>
      <c r="AE10" s="827"/>
      <c r="AF10" s="827"/>
      <c r="AG10" s="827"/>
      <c r="AH10" s="827"/>
      <c r="AI10" s="827"/>
      <c r="AJ10" s="144"/>
      <c r="AK10" s="105"/>
      <c r="AL10" s="105"/>
      <c r="AM10" s="105"/>
      <c r="AN10" s="105"/>
      <c r="AO10" s="105"/>
      <c r="AP10" s="105"/>
      <c r="AQ10" s="105"/>
      <c r="AR10" s="105"/>
      <c r="AS10" s="105"/>
      <c r="AT10" s="105"/>
      <c r="AU10" s="105"/>
      <c r="AV10" s="105"/>
      <c r="AW10" s="105"/>
      <c r="AX10" s="105"/>
      <c r="AY10" s="105"/>
      <c r="AZ10" s="105"/>
      <c r="BA10" s="105"/>
    </row>
    <row r="11" spans="1:53" ht="15.75" customHeight="1">
      <c r="A11" s="105"/>
      <c r="B11" s="107"/>
      <c r="C11" s="110"/>
      <c r="D11" s="110"/>
      <c r="E11" s="110"/>
      <c r="F11" s="818" t="s">
        <v>971</v>
      </c>
      <c r="G11" s="818"/>
      <c r="H11" s="818"/>
      <c r="I11" s="818"/>
      <c r="J11" s="818"/>
      <c r="K11" s="818"/>
      <c r="L11" s="818"/>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44"/>
      <c r="AK11" s="105"/>
      <c r="AL11" s="105"/>
      <c r="AM11" s="105"/>
      <c r="AN11" s="105"/>
      <c r="AO11" s="105"/>
      <c r="AP11" s="105"/>
      <c r="AQ11" s="105"/>
      <c r="AR11" s="105"/>
      <c r="AS11" s="105"/>
      <c r="AT11" s="105"/>
      <c r="AU11" s="105"/>
      <c r="AV11" s="105"/>
      <c r="AW11" s="105"/>
      <c r="AX11" s="105"/>
      <c r="AY11" s="105"/>
      <c r="AZ11" s="105"/>
      <c r="BA11" s="105"/>
    </row>
    <row r="12" spans="1:53" ht="9" customHeight="1">
      <c r="A12" s="105"/>
      <c r="B12" s="107"/>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44"/>
      <c r="AK12" s="105"/>
      <c r="AL12" s="105"/>
      <c r="AM12" s="105"/>
      <c r="AN12" s="105"/>
      <c r="AO12" s="105"/>
      <c r="AP12" s="105"/>
      <c r="AQ12" s="105"/>
      <c r="AR12" s="105"/>
      <c r="AS12" s="105"/>
      <c r="AT12" s="105"/>
      <c r="AU12" s="105"/>
      <c r="AV12" s="105"/>
      <c r="AW12" s="105"/>
      <c r="AX12" s="105"/>
      <c r="AY12" s="105"/>
      <c r="AZ12" s="105"/>
      <c r="BA12" s="105"/>
    </row>
    <row r="13" spans="1:53" ht="15.75" customHeight="1">
      <c r="A13" s="105"/>
      <c r="B13" s="107"/>
      <c r="C13" s="110"/>
      <c r="D13" s="110"/>
      <c r="E13" s="110"/>
      <c r="F13" s="110"/>
      <c r="G13" s="110"/>
      <c r="H13" s="110"/>
      <c r="I13" s="110"/>
      <c r="J13" s="110"/>
      <c r="K13" s="110"/>
      <c r="L13" s="110"/>
      <c r="M13" s="110"/>
      <c r="N13" s="110"/>
      <c r="O13" s="110"/>
      <c r="P13" s="110"/>
      <c r="Q13" s="110"/>
      <c r="R13" s="110"/>
      <c r="S13" s="110"/>
      <c r="T13" s="110"/>
      <c r="U13" s="110"/>
      <c r="V13" s="110"/>
      <c r="W13" s="1159" t="s">
        <v>215</v>
      </c>
      <c r="X13" s="1159"/>
      <c r="Y13" s="1159"/>
      <c r="Z13" s="110"/>
      <c r="AA13" s="110"/>
      <c r="AB13" s="110"/>
      <c r="AC13" s="110"/>
      <c r="AD13" s="110"/>
      <c r="AE13" s="110"/>
      <c r="AF13" s="110"/>
      <c r="AG13" s="110"/>
      <c r="AH13" s="110"/>
      <c r="AI13" s="110"/>
      <c r="AJ13" s="144"/>
      <c r="AK13" s="105"/>
      <c r="AL13" s="105"/>
      <c r="AM13" s="105"/>
      <c r="AN13" s="105"/>
      <c r="AO13" s="105"/>
      <c r="AP13" s="105"/>
      <c r="AQ13" s="105"/>
      <c r="AR13" s="105"/>
      <c r="AS13" s="105"/>
      <c r="AT13" s="105"/>
      <c r="AU13" s="105"/>
      <c r="AV13" s="105"/>
      <c r="AW13" s="105"/>
      <c r="AX13" s="105"/>
      <c r="AY13" s="105"/>
      <c r="AZ13" s="105"/>
      <c r="BA13" s="105"/>
    </row>
    <row r="14" spans="1:53" ht="18.75" customHeight="1">
      <c r="A14" s="105"/>
      <c r="B14" s="107"/>
      <c r="C14" s="110"/>
      <c r="D14" s="110"/>
      <c r="E14" s="110"/>
      <c r="F14" s="110"/>
      <c r="G14" s="110"/>
      <c r="H14" s="110"/>
      <c r="I14" s="110"/>
      <c r="J14" s="110"/>
      <c r="K14" s="110"/>
      <c r="L14" s="110"/>
      <c r="M14" s="110"/>
      <c r="N14" s="110"/>
      <c r="O14" s="110"/>
      <c r="P14" s="110"/>
      <c r="Q14" s="110"/>
      <c r="R14" s="110"/>
      <c r="S14" s="110"/>
      <c r="T14" s="1309"/>
      <c r="U14" s="1309"/>
      <c r="V14" s="1309"/>
      <c r="W14" s="1148">
        <f>データ!$D$9</f>
        <v>0</v>
      </c>
      <c r="X14" s="1148"/>
      <c r="Y14" s="1148"/>
      <c r="Z14" s="1148"/>
      <c r="AA14" s="1148"/>
      <c r="AB14" s="1148"/>
      <c r="AC14" s="1148"/>
      <c r="AD14" s="1148"/>
      <c r="AE14" s="1148"/>
      <c r="AF14" s="1148"/>
      <c r="AG14" s="1148"/>
      <c r="AH14" s="1148"/>
      <c r="AI14" s="1148"/>
      <c r="AJ14" s="144"/>
      <c r="AK14" s="105"/>
      <c r="AL14" s="105"/>
      <c r="AM14" s="105"/>
      <c r="AN14" s="105"/>
      <c r="AO14" s="105"/>
      <c r="AP14" s="105"/>
      <c r="AQ14" s="105"/>
      <c r="AR14" s="105"/>
      <c r="AS14" s="105"/>
      <c r="AT14" s="105"/>
      <c r="AU14" s="105"/>
      <c r="AV14" s="105"/>
      <c r="AW14" s="105"/>
      <c r="AX14" s="105"/>
      <c r="AY14" s="105"/>
      <c r="AZ14" s="105"/>
      <c r="BA14" s="105"/>
    </row>
    <row r="15" spans="1:53" ht="17.25" customHeight="1">
      <c r="A15" s="105"/>
      <c r="B15" s="107"/>
      <c r="C15" s="110"/>
      <c r="D15" s="110"/>
      <c r="E15" s="110"/>
      <c r="F15" s="110"/>
      <c r="G15" s="110"/>
      <c r="H15" s="110"/>
      <c r="I15" s="110"/>
      <c r="J15" s="110"/>
      <c r="K15" s="110"/>
      <c r="L15" s="110"/>
      <c r="M15" s="110"/>
      <c r="N15" s="110"/>
      <c r="O15" s="110"/>
      <c r="P15" s="110"/>
      <c r="Q15" s="110"/>
      <c r="R15" s="110"/>
      <c r="S15" s="110"/>
      <c r="T15" s="110"/>
      <c r="U15" s="110"/>
      <c r="V15" s="110"/>
      <c r="W15" s="129"/>
      <c r="X15" s="129"/>
      <c r="Y15" s="1147" t="str">
        <f>データ!D10&amp;"   "&amp;データ!D11&amp;"      ㊞"</f>
        <v xml:space="preserve">         ㊞</v>
      </c>
      <c r="Z15" s="1147"/>
      <c r="AA15" s="1147"/>
      <c r="AB15" s="1147"/>
      <c r="AC15" s="1147"/>
      <c r="AD15" s="1147"/>
      <c r="AE15" s="1147"/>
      <c r="AF15" s="1147"/>
      <c r="AG15" s="1147"/>
      <c r="AH15" s="129"/>
      <c r="AI15" s="129"/>
      <c r="AJ15" s="144"/>
      <c r="AK15" s="105"/>
      <c r="AL15" s="105"/>
      <c r="AM15" s="105"/>
      <c r="AN15" s="105"/>
      <c r="AO15" s="105"/>
      <c r="AP15" s="105"/>
      <c r="AQ15" s="105"/>
      <c r="AR15" s="105"/>
      <c r="AS15" s="105"/>
      <c r="AT15" s="105"/>
      <c r="AU15" s="105"/>
      <c r="AV15" s="105"/>
      <c r="AW15" s="105"/>
      <c r="AX15" s="105"/>
      <c r="AY15" s="105"/>
      <c r="AZ15" s="105"/>
      <c r="BA15" s="105"/>
    </row>
    <row r="16" spans="1:53" ht="15.75" customHeight="1">
      <c r="A16" s="105"/>
      <c r="B16" s="107"/>
      <c r="C16" s="1239" t="s">
        <v>128</v>
      </c>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44"/>
      <c r="AK16" s="105"/>
      <c r="AL16" s="105"/>
      <c r="AM16" s="105"/>
      <c r="AN16" s="105"/>
      <c r="AO16" s="105"/>
      <c r="AP16" s="105"/>
      <c r="AQ16" s="105"/>
      <c r="AR16" s="105"/>
      <c r="AS16" s="105"/>
      <c r="AT16" s="105"/>
      <c r="AU16" s="105"/>
      <c r="AV16" s="105"/>
      <c r="AW16" s="105"/>
      <c r="AX16" s="105"/>
      <c r="AY16" s="105"/>
      <c r="AZ16" s="105"/>
      <c r="BA16" s="105"/>
    </row>
    <row r="17" spans="1:53" ht="15.75" customHeight="1">
      <c r="A17" s="105"/>
      <c r="B17" s="107"/>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44"/>
      <c r="AK17" s="105"/>
      <c r="AL17" s="105"/>
      <c r="AM17" s="105"/>
      <c r="AN17" s="105"/>
      <c r="AO17" s="105"/>
      <c r="AP17" s="105"/>
      <c r="AQ17" s="105"/>
      <c r="AR17" s="105"/>
      <c r="AS17" s="105"/>
      <c r="AT17" s="105"/>
      <c r="AU17" s="105"/>
      <c r="AV17" s="105"/>
      <c r="AW17" s="105"/>
      <c r="AX17" s="105"/>
      <c r="AY17" s="105"/>
      <c r="AZ17" s="105"/>
      <c r="BA17" s="105"/>
    </row>
    <row r="18" spans="1:53" ht="9" customHeight="1">
      <c r="A18" s="105"/>
      <c r="B18" s="107"/>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44"/>
      <c r="AK18" s="105"/>
      <c r="AL18" s="105"/>
      <c r="AM18" s="105"/>
      <c r="AN18" s="105"/>
      <c r="AO18" s="105"/>
      <c r="AP18" s="105"/>
      <c r="AQ18" s="105"/>
      <c r="AR18" s="105"/>
      <c r="AS18" s="105"/>
      <c r="AT18" s="105"/>
      <c r="AU18" s="105"/>
      <c r="AV18" s="105"/>
      <c r="AW18" s="105"/>
      <c r="AX18" s="105"/>
      <c r="AY18" s="105"/>
      <c r="AZ18" s="105"/>
      <c r="BA18" s="105"/>
    </row>
    <row r="19" spans="1:53" ht="15.75" customHeight="1">
      <c r="A19" s="105"/>
      <c r="B19" s="107"/>
      <c r="C19" s="813"/>
      <c r="D19" s="813"/>
      <c r="E19" s="813"/>
      <c r="F19" s="813"/>
      <c r="G19" s="1151" t="s">
        <v>85</v>
      </c>
      <c r="H19" s="1151"/>
      <c r="I19" s="2358"/>
      <c r="J19" s="2358"/>
      <c r="K19" s="126" t="s">
        <v>170</v>
      </c>
      <c r="L19" s="2358"/>
      <c r="M19" s="2358"/>
      <c r="N19" s="126" t="s">
        <v>838</v>
      </c>
      <c r="O19" s="2358"/>
      <c r="P19" s="2358"/>
      <c r="Q19" s="126" t="s">
        <v>506</v>
      </c>
      <c r="R19" s="126" t="s">
        <v>361</v>
      </c>
      <c r="S19" s="130" t="s">
        <v>402</v>
      </c>
      <c r="T19" s="2580"/>
      <c r="U19" s="2580"/>
      <c r="V19" s="126" t="s">
        <v>10</v>
      </c>
      <c r="W19" s="126" t="s">
        <v>851</v>
      </c>
      <c r="X19" s="813"/>
      <c r="Y19" s="813"/>
      <c r="Z19" s="813"/>
      <c r="AA19" s="813"/>
      <c r="AB19" s="813"/>
      <c r="AC19" s="813"/>
      <c r="AD19" s="813"/>
      <c r="AE19" s="813"/>
      <c r="AF19" s="813"/>
      <c r="AG19" s="813"/>
      <c r="AH19" s="813"/>
      <c r="AI19" s="813"/>
      <c r="AJ19" s="144"/>
      <c r="AK19" s="105"/>
      <c r="AL19" s="105"/>
      <c r="AM19" s="105"/>
      <c r="AN19" s="105"/>
      <c r="AO19" s="105"/>
      <c r="AP19" s="105"/>
      <c r="AQ19" s="105"/>
      <c r="AR19" s="105"/>
      <c r="AS19" s="105"/>
      <c r="AT19" s="105"/>
      <c r="AU19" s="105"/>
      <c r="AV19" s="105"/>
      <c r="AW19" s="105"/>
      <c r="AX19" s="105"/>
      <c r="AY19" s="105"/>
      <c r="AZ19" s="105"/>
      <c r="BA19" s="105"/>
    </row>
    <row r="20" spans="1:53" ht="7.5" customHeight="1">
      <c r="A20" s="105"/>
      <c r="B20" s="107"/>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44"/>
      <c r="AK20" s="105"/>
      <c r="AL20" s="105"/>
      <c r="AM20" s="105"/>
      <c r="AN20" s="105"/>
      <c r="AO20" s="105"/>
      <c r="AP20" s="105"/>
      <c r="AQ20" s="105"/>
      <c r="AR20" s="105"/>
      <c r="AS20" s="105"/>
      <c r="AT20" s="105"/>
      <c r="AU20" s="105"/>
      <c r="AV20" s="105"/>
      <c r="AW20" s="105"/>
      <c r="AX20" s="105"/>
      <c r="AY20" s="105"/>
      <c r="AZ20" s="105"/>
      <c r="BA20" s="105"/>
    </row>
    <row r="21" spans="1:53" ht="15.75" customHeight="1">
      <c r="A21" s="105"/>
      <c r="B21" s="107"/>
      <c r="C21" s="2581" t="s">
        <v>754</v>
      </c>
      <c r="D21" s="2581"/>
      <c r="E21" s="2581"/>
      <c r="F21" s="2581"/>
      <c r="G21" s="2581"/>
      <c r="H21" s="2581"/>
      <c r="I21" s="2581"/>
      <c r="J21" s="2581"/>
      <c r="K21" s="2581"/>
      <c r="L21" s="2581"/>
      <c r="M21" s="2581"/>
      <c r="N21" s="2581"/>
      <c r="O21" s="2581"/>
      <c r="P21" s="2581"/>
      <c r="Q21" s="2581"/>
      <c r="R21" s="2581"/>
      <c r="S21" s="2581"/>
      <c r="T21" s="2581"/>
      <c r="U21" s="2581"/>
      <c r="V21" s="2581"/>
      <c r="W21" s="2581"/>
      <c r="X21" s="2581"/>
      <c r="Y21" s="2581"/>
      <c r="Z21" s="2581"/>
      <c r="AA21" s="2581"/>
      <c r="AB21" s="2581"/>
      <c r="AC21" s="2581"/>
      <c r="AD21" s="2581"/>
      <c r="AE21" s="2581"/>
      <c r="AF21" s="2581"/>
      <c r="AG21" s="2581"/>
      <c r="AH21" s="2581"/>
      <c r="AI21" s="2581"/>
      <c r="AJ21" s="144"/>
      <c r="AK21" s="105"/>
      <c r="AL21" s="105"/>
      <c r="AM21" s="105"/>
      <c r="AN21" s="105"/>
      <c r="AO21" s="105"/>
      <c r="AP21" s="105"/>
      <c r="AQ21" s="105"/>
      <c r="AR21" s="105"/>
      <c r="AS21" s="105"/>
      <c r="AT21" s="105"/>
      <c r="AU21" s="105"/>
      <c r="AV21" s="105"/>
      <c r="AW21" s="105"/>
      <c r="AX21" s="105"/>
      <c r="AY21" s="105"/>
      <c r="AZ21" s="105"/>
      <c r="BA21" s="105"/>
    </row>
    <row r="22" spans="1:53" ht="15.75" customHeight="1">
      <c r="A22" s="105"/>
      <c r="B22" s="107"/>
      <c r="C22" s="110"/>
      <c r="D22" s="110"/>
      <c r="E22" s="110"/>
      <c r="F22" s="161"/>
      <c r="G22" s="161"/>
      <c r="H22" s="161"/>
      <c r="I22" s="161"/>
      <c r="J22" s="161"/>
      <c r="K22" s="161"/>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10"/>
      <c r="AJ22" s="144"/>
      <c r="AK22" s="105"/>
      <c r="AL22" s="105"/>
      <c r="AM22" s="105"/>
      <c r="AN22" s="105"/>
      <c r="AO22" s="105"/>
      <c r="AP22" s="105"/>
      <c r="AQ22" s="105"/>
      <c r="AR22" s="105"/>
      <c r="AS22" s="105"/>
      <c r="AT22" s="105"/>
      <c r="AU22" s="105"/>
      <c r="AV22" s="105"/>
      <c r="AW22" s="105"/>
      <c r="AX22" s="105"/>
      <c r="AY22" s="105"/>
      <c r="AZ22" s="105"/>
      <c r="BA22" s="105"/>
    </row>
    <row r="23" spans="1:53" ht="15.75" customHeight="1">
      <c r="A23" s="105"/>
      <c r="B23" s="107"/>
      <c r="C23" s="1185" t="s">
        <v>8</v>
      </c>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c r="AG23" s="1185"/>
      <c r="AH23" s="1185"/>
      <c r="AI23" s="1185"/>
      <c r="AJ23" s="144"/>
      <c r="AK23" s="105"/>
      <c r="AL23" s="105"/>
      <c r="AM23" s="105"/>
      <c r="AN23" s="105"/>
      <c r="AO23" s="105"/>
      <c r="AP23" s="105"/>
      <c r="AQ23" s="105"/>
      <c r="AR23" s="105"/>
      <c r="AS23" s="105"/>
      <c r="AT23" s="105"/>
      <c r="AU23" s="105"/>
      <c r="AV23" s="105"/>
      <c r="AW23" s="105"/>
      <c r="AX23" s="105"/>
      <c r="AY23" s="105"/>
      <c r="AZ23" s="105"/>
      <c r="BA23" s="105"/>
    </row>
    <row r="24" spans="1:53" ht="15.75" customHeight="1">
      <c r="A24" s="105"/>
      <c r="B24" s="107"/>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44"/>
      <c r="AK24" s="105"/>
      <c r="AL24" s="105"/>
      <c r="AM24" s="105"/>
      <c r="AN24" s="105"/>
      <c r="AO24" s="105"/>
      <c r="AP24" s="105"/>
      <c r="AQ24" s="105"/>
      <c r="AR24" s="105"/>
      <c r="AS24" s="105"/>
      <c r="AT24" s="105"/>
      <c r="AU24" s="105"/>
      <c r="AV24" s="105"/>
      <c r="AW24" s="105"/>
      <c r="AX24" s="105"/>
      <c r="AY24" s="105"/>
      <c r="AZ24" s="105"/>
      <c r="BA24" s="105"/>
    </row>
    <row r="25" spans="1:53" ht="15.75" customHeight="1">
      <c r="A25" s="105"/>
      <c r="B25" s="107"/>
      <c r="C25" s="110"/>
      <c r="D25" s="110"/>
      <c r="E25" s="117"/>
      <c r="F25" s="117"/>
      <c r="G25" s="1186" t="s">
        <v>106</v>
      </c>
      <c r="H25" s="1186"/>
      <c r="I25" s="1186"/>
      <c r="J25" s="1186"/>
      <c r="K25" s="819"/>
      <c r="L25" s="2582">
        <f>データ!D6</f>
        <v>0</v>
      </c>
      <c r="M25" s="2582"/>
      <c r="N25" s="2582"/>
      <c r="O25" s="2582"/>
      <c r="P25" s="2582"/>
      <c r="Q25" s="2582"/>
      <c r="R25" s="2582"/>
      <c r="S25" s="2582"/>
      <c r="T25" s="2582"/>
      <c r="U25" s="2582"/>
      <c r="V25" s="2582"/>
      <c r="W25" s="2582"/>
      <c r="X25" s="2582"/>
      <c r="Y25" s="2582"/>
      <c r="Z25" s="2582"/>
      <c r="AA25" s="2582"/>
      <c r="AB25" s="2582"/>
      <c r="AC25" s="2582"/>
      <c r="AD25" s="2582"/>
      <c r="AE25" s="2582"/>
      <c r="AF25" s="2582"/>
      <c r="AG25" s="2582"/>
      <c r="AH25" s="828"/>
      <c r="AI25" s="828"/>
      <c r="AJ25" s="144"/>
      <c r="AK25" s="105"/>
      <c r="AL25" s="105"/>
      <c r="AM25" s="105"/>
      <c r="AN25" s="105"/>
      <c r="AO25" s="105"/>
      <c r="AP25" s="105"/>
      <c r="AQ25" s="105"/>
      <c r="AR25" s="105"/>
      <c r="AS25" s="105"/>
      <c r="AT25" s="105"/>
      <c r="AU25" s="105"/>
      <c r="AV25" s="105"/>
      <c r="AW25" s="105"/>
      <c r="AX25" s="105"/>
      <c r="AY25" s="105"/>
      <c r="AZ25" s="105"/>
      <c r="BA25" s="105"/>
    </row>
    <row r="26" spans="1:53" ht="14.25" customHeight="1">
      <c r="A26" s="105"/>
      <c r="B26" s="107"/>
      <c r="C26" s="110"/>
      <c r="D26" s="110"/>
      <c r="E26" s="117"/>
      <c r="F26" s="117"/>
      <c r="G26" s="819"/>
      <c r="H26" s="819"/>
      <c r="I26" s="819"/>
      <c r="J26" s="819"/>
      <c r="K26" s="819"/>
      <c r="L26" s="2582"/>
      <c r="M26" s="2582"/>
      <c r="N26" s="2582"/>
      <c r="O26" s="2582"/>
      <c r="P26" s="2582"/>
      <c r="Q26" s="2582"/>
      <c r="R26" s="2582"/>
      <c r="S26" s="2582"/>
      <c r="T26" s="2582"/>
      <c r="U26" s="2582"/>
      <c r="V26" s="2582"/>
      <c r="W26" s="2582"/>
      <c r="X26" s="2582"/>
      <c r="Y26" s="2582"/>
      <c r="Z26" s="2582"/>
      <c r="AA26" s="2582"/>
      <c r="AB26" s="2582"/>
      <c r="AC26" s="2582"/>
      <c r="AD26" s="2582"/>
      <c r="AE26" s="2582"/>
      <c r="AF26" s="2582"/>
      <c r="AG26" s="2582"/>
      <c r="AH26" s="828"/>
      <c r="AI26" s="828"/>
      <c r="AJ26" s="144"/>
      <c r="AK26" s="105"/>
      <c r="AL26" s="105"/>
      <c r="AM26" s="105"/>
      <c r="AN26" s="105"/>
      <c r="AO26" s="105"/>
      <c r="AP26" s="105"/>
      <c r="AQ26" s="105"/>
      <c r="AR26" s="105"/>
      <c r="AS26" s="105"/>
      <c r="AT26" s="105"/>
      <c r="AU26" s="105"/>
      <c r="AV26" s="105"/>
      <c r="AW26" s="105"/>
      <c r="AX26" s="105"/>
      <c r="AY26" s="105"/>
      <c r="AZ26" s="105"/>
      <c r="BA26" s="105"/>
    </row>
    <row r="27" spans="1:53" ht="14.25" customHeight="1">
      <c r="A27" s="105"/>
      <c r="B27" s="107"/>
      <c r="C27" s="110"/>
      <c r="D27" s="110"/>
      <c r="E27" s="110"/>
      <c r="F27" s="110"/>
      <c r="G27" s="110"/>
      <c r="H27" s="110"/>
      <c r="I27" s="110"/>
      <c r="J27" s="110"/>
      <c r="K27" s="110"/>
      <c r="L27" s="2582"/>
      <c r="M27" s="2582"/>
      <c r="N27" s="2582"/>
      <c r="O27" s="2582"/>
      <c r="P27" s="2582"/>
      <c r="Q27" s="2582"/>
      <c r="R27" s="2582"/>
      <c r="S27" s="2582"/>
      <c r="T27" s="2582"/>
      <c r="U27" s="2582"/>
      <c r="V27" s="2582"/>
      <c r="W27" s="2582"/>
      <c r="X27" s="2582"/>
      <c r="Y27" s="2582"/>
      <c r="Z27" s="2582"/>
      <c r="AA27" s="2582"/>
      <c r="AB27" s="2582"/>
      <c r="AC27" s="2582"/>
      <c r="AD27" s="2582"/>
      <c r="AE27" s="2582"/>
      <c r="AF27" s="2582"/>
      <c r="AG27" s="2582"/>
      <c r="AH27" s="828"/>
      <c r="AI27" s="828"/>
      <c r="AJ27" s="144"/>
      <c r="AK27" s="105"/>
      <c r="AL27" s="105"/>
      <c r="AM27" s="105"/>
      <c r="AN27" s="105"/>
      <c r="AO27" s="105"/>
      <c r="AP27" s="105"/>
      <c r="AQ27" s="105"/>
      <c r="AR27" s="105"/>
      <c r="AS27" s="105"/>
      <c r="AT27" s="105"/>
      <c r="AU27" s="105"/>
      <c r="AV27" s="105"/>
      <c r="AW27" s="105"/>
      <c r="AX27" s="105"/>
      <c r="AY27" s="105"/>
      <c r="AZ27" s="105"/>
      <c r="BA27" s="105"/>
    </row>
    <row r="28" spans="1:53" ht="15.75" customHeight="1">
      <c r="A28" s="105"/>
      <c r="B28" s="107"/>
      <c r="C28" s="110"/>
      <c r="D28" s="110"/>
      <c r="E28" s="117"/>
      <c r="F28" s="117"/>
      <c r="G28" s="1186" t="s">
        <v>921</v>
      </c>
      <c r="H28" s="1186"/>
      <c r="I28" s="1186"/>
      <c r="J28" s="1186"/>
      <c r="K28" s="819"/>
      <c r="L28" s="2583">
        <f>データ!D14+データ!D17+データ!D20</f>
        <v>0</v>
      </c>
      <c r="M28" s="1147"/>
      <c r="N28" s="1147"/>
      <c r="O28" s="1147"/>
      <c r="P28" s="1147"/>
      <c r="Q28" s="1147"/>
      <c r="R28" s="1147"/>
      <c r="S28" s="1147"/>
      <c r="T28" s="1147"/>
      <c r="U28" s="1147"/>
      <c r="V28" s="1147"/>
      <c r="W28" s="1147"/>
      <c r="X28" s="1147"/>
      <c r="Y28" s="1147"/>
      <c r="Z28" s="1147"/>
      <c r="AA28" s="1147"/>
      <c r="AB28" s="1147"/>
      <c r="AC28" s="1147"/>
      <c r="AD28" s="1147"/>
      <c r="AE28" s="1147"/>
      <c r="AF28" s="1147"/>
      <c r="AG28" s="1147"/>
      <c r="AH28" s="828"/>
      <c r="AI28" s="828"/>
      <c r="AJ28" s="144"/>
      <c r="AK28" s="105"/>
      <c r="AL28" s="105"/>
      <c r="AM28" s="105"/>
      <c r="AN28" s="105"/>
      <c r="AO28" s="105"/>
      <c r="AP28" s="105"/>
      <c r="AQ28" s="105"/>
      <c r="AR28" s="105"/>
      <c r="AS28" s="105"/>
      <c r="AT28" s="105"/>
      <c r="AU28" s="105"/>
      <c r="AV28" s="105"/>
      <c r="AW28" s="105"/>
      <c r="AX28" s="105"/>
      <c r="AY28" s="105"/>
      <c r="AZ28" s="105"/>
      <c r="BA28" s="105"/>
    </row>
    <row r="29" spans="1:53" ht="14.25" customHeight="1">
      <c r="A29" s="105"/>
      <c r="B29" s="107"/>
      <c r="C29" s="110"/>
      <c r="D29" s="110"/>
      <c r="E29" s="816"/>
      <c r="F29" s="816"/>
      <c r="G29" s="110"/>
      <c r="H29" s="110"/>
      <c r="I29" s="110"/>
      <c r="J29" s="825"/>
      <c r="K29" s="825"/>
      <c r="L29" s="2582"/>
      <c r="M29" s="2582"/>
      <c r="N29" s="2582"/>
      <c r="O29" s="2582"/>
      <c r="P29" s="2582"/>
      <c r="Q29" s="2582"/>
      <c r="R29" s="2582"/>
      <c r="S29" s="2582"/>
      <c r="T29" s="2582"/>
      <c r="U29" s="2582"/>
      <c r="V29" s="2582"/>
      <c r="W29" s="2582"/>
      <c r="X29" s="2582"/>
      <c r="Y29" s="2582"/>
      <c r="Z29" s="2582"/>
      <c r="AA29" s="2582"/>
      <c r="AB29" s="2582"/>
      <c r="AC29" s="2582"/>
      <c r="AD29" s="2582"/>
      <c r="AE29" s="2582"/>
      <c r="AF29" s="2582"/>
      <c r="AG29" s="2582"/>
      <c r="AH29" s="828"/>
      <c r="AI29" s="828"/>
      <c r="AJ29" s="144"/>
      <c r="AK29" s="105"/>
      <c r="AL29" s="105"/>
      <c r="AM29" s="105"/>
      <c r="AN29" s="105"/>
      <c r="AO29" s="105"/>
      <c r="AP29" s="105"/>
      <c r="AQ29" s="105"/>
      <c r="AR29" s="105"/>
      <c r="AS29" s="105"/>
      <c r="AT29" s="105"/>
      <c r="AU29" s="105"/>
      <c r="AV29" s="105"/>
      <c r="AW29" s="105"/>
      <c r="AX29" s="105"/>
      <c r="AY29" s="105"/>
      <c r="AZ29" s="105"/>
      <c r="BA29" s="105"/>
    </row>
    <row r="30" spans="1:53" ht="14.25" customHeight="1">
      <c r="A30" s="105"/>
      <c r="B30" s="107"/>
      <c r="C30" s="110"/>
      <c r="D30" s="110"/>
      <c r="E30" s="690"/>
      <c r="F30" s="690"/>
      <c r="G30" s="820"/>
      <c r="H30" s="820"/>
      <c r="I30" s="820"/>
      <c r="J30" s="820"/>
      <c r="K30" s="820"/>
      <c r="L30" s="2582"/>
      <c r="M30" s="2582"/>
      <c r="N30" s="2582"/>
      <c r="O30" s="2582"/>
      <c r="P30" s="2582"/>
      <c r="Q30" s="2582"/>
      <c r="R30" s="2582"/>
      <c r="S30" s="2582"/>
      <c r="T30" s="2582"/>
      <c r="U30" s="2582"/>
      <c r="V30" s="2582"/>
      <c r="W30" s="2582"/>
      <c r="X30" s="2582"/>
      <c r="Y30" s="2582"/>
      <c r="Z30" s="2582"/>
      <c r="AA30" s="2582"/>
      <c r="AB30" s="2582"/>
      <c r="AC30" s="2582"/>
      <c r="AD30" s="2582"/>
      <c r="AE30" s="2582"/>
      <c r="AF30" s="2582"/>
      <c r="AG30" s="2582"/>
      <c r="AH30" s="828"/>
      <c r="AI30" s="828"/>
      <c r="AJ30" s="144"/>
      <c r="AK30" s="105"/>
      <c r="AL30" s="105"/>
      <c r="AM30" s="105"/>
      <c r="AN30" s="105"/>
      <c r="AO30" s="105"/>
      <c r="AP30" s="105"/>
      <c r="AQ30" s="105"/>
      <c r="AR30" s="105"/>
      <c r="AS30" s="105"/>
      <c r="AT30" s="105"/>
      <c r="AU30" s="105"/>
      <c r="AV30" s="105"/>
      <c r="AW30" s="105"/>
      <c r="AX30" s="105"/>
      <c r="AY30" s="105"/>
      <c r="AZ30" s="105"/>
      <c r="BA30" s="105"/>
    </row>
    <row r="31" spans="1:53" ht="15.75" customHeight="1">
      <c r="A31" s="105"/>
      <c r="B31" s="107"/>
      <c r="C31" s="110"/>
      <c r="D31" s="110"/>
      <c r="E31" s="129"/>
      <c r="F31" s="129"/>
      <c r="G31" s="1186" t="s">
        <v>922</v>
      </c>
      <c r="H31" s="1186"/>
      <c r="I31" s="1186"/>
      <c r="J31" s="1186"/>
      <c r="K31" s="129"/>
      <c r="L31" s="1145">
        <f>データ!D7</f>
        <v>0</v>
      </c>
      <c r="M31" s="1145"/>
      <c r="N31" s="1145"/>
      <c r="O31" s="1145"/>
      <c r="P31" s="1145"/>
      <c r="Q31" s="1145"/>
      <c r="R31" s="1145"/>
      <c r="S31" s="1145"/>
      <c r="T31" s="1145"/>
      <c r="U31" s="1145"/>
      <c r="V31" s="1145"/>
      <c r="W31" s="1145"/>
      <c r="X31" s="1145"/>
      <c r="Y31" s="1145"/>
      <c r="Z31" s="1145"/>
      <c r="AA31" s="1145"/>
      <c r="AB31" s="1145"/>
      <c r="AC31" s="1145"/>
      <c r="AD31" s="1145"/>
      <c r="AE31" s="1145"/>
      <c r="AF31" s="110"/>
      <c r="AG31" s="110"/>
      <c r="AH31" s="111"/>
      <c r="AI31" s="111"/>
      <c r="AJ31" s="144"/>
      <c r="AK31" s="105"/>
      <c r="AL31" s="105"/>
      <c r="AM31" s="105"/>
      <c r="AN31" s="105"/>
      <c r="AO31" s="105"/>
      <c r="AP31" s="105"/>
      <c r="AQ31" s="105"/>
      <c r="AR31" s="105"/>
      <c r="AS31" s="105"/>
      <c r="AT31" s="105"/>
      <c r="AU31" s="105"/>
      <c r="AV31" s="105"/>
      <c r="AW31" s="105"/>
      <c r="AX31" s="105"/>
      <c r="AY31" s="105"/>
      <c r="AZ31" s="105"/>
      <c r="BA31" s="105"/>
    </row>
    <row r="32" spans="1:53" ht="14.25" customHeight="1">
      <c r="A32" s="105"/>
      <c r="B32" s="107"/>
      <c r="C32" s="110"/>
      <c r="D32" s="110"/>
      <c r="E32" s="129"/>
      <c r="F32" s="129"/>
      <c r="G32" s="129"/>
      <c r="H32" s="129"/>
      <c r="I32" s="129"/>
      <c r="J32" s="129"/>
      <c r="K32" s="129"/>
      <c r="L32" s="129"/>
      <c r="M32" s="1145"/>
      <c r="N32" s="1145"/>
      <c r="O32" s="1145"/>
      <c r="P32" s="1145"/>
      <c r="Q32" s="1145"/>
      <c r="R32" s="1145"/>
      <c r="S32" s="1145"/>
      <c r="T32" s="1145"/>
      <c r="U32" s="1145"/>
      <c r="V32" s="1145"/>
      <c r="W32" s="1145"/>
      <c r="X32" s="1145"/>
      <c r="Y32" s="129"/>
      <c r="Z32" s="129"/>
      <c r="AA32" s="129"/>
      <c r="AB32" s="129"/>
      <c r="AC32" s="129"/>
      <c r="AD32" s="129"/>
      <c r="AE32" s="129"/>
      <c r="AF32" s="110"/>
      <c r="AG32" s="110"/>
      <c r="AH32" s="111"/>
      <c r="AI32" s="111"/>
      <c r="AJ32" s="144"/>
      <c r="AK32" s="105"/>
      <c r="AL32" s="105"/>
      <c r="AM32" s="105"/>
      <c r="AN32" s="105"/>
      <c r="AO32" s="105"/>
      <c r="AP32" s="105"/>
      <c r="AQ32" s="105"/>
      <c r="AR32" s="105"/>
      <c r="AS32" s="105"/>
      <c r="AT32" s="105"/>
      <c r="AU32" s="105"/>
      <c r="AV32" s="105"/>
      <c r="AW32" s="105"/>
      <c r="AX32" s="105"/>
      <c r="AY32" s="105"/>
      <c r="AZ32" s="105"/>
      <c r="BA32" s="105"/>
    </row>
    <row r="33" spans="1:53" ht="14.25" customHeight="1">
      <c r="A33" s="105"/>
      <c r="B33" s="107"/>
      <c r="C33" s="110"/>
      <c r="D33" s="110"/>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10"/>
      <c r="AG33" s="110"/>
      <c r="AH33" s="166"/>
      <c r="AI33" s="166"/>
      <c r="AJ33" s="144"/>
      <c r="AK33" s="105"/>
      <c r="AL33" s="105"/>
      <c r="AM33" s="105"/>
      <c r="AN33" s="105"/>
      <c r="AO33" s="105"/>
      <c r="AP33" s="105"/>
      <c r="AQ33" s="105"/>
      <c r="AR33" s="105"/>
      <c r="AS33" s="105"/>
      <c r="AT33" s="105"/>
      <c r="AU33" s="105"/>
      <c r="AV33" s="105"/>
      <c r="AW33" s="105"/>
      <c r="AX33" s="105"/>
      <c r="AY33" s="105"/>
      <c r="AZ33" s="105"/>
      <c r="BA33" s="105"/>
    </row>
    <row r="34" spans="1:53" ht="15.75" customHeight="1">
      <c r="A34" s="105"/>
      <c r="B34" s="107"/>
      <c r="C34" s="110"/>
      <c r="D34" s="110"/>
      <c r="E34" s="129"/>
      <c r="F34" s="129"/>
      <c r="G34" s="1186" t="s">
        <v>924</v>
      </c>
      <c r="H34" s="1186"/>
      <c r="I34" s="1186"/>
      <c r="J34" s="1186"/>
      <c r="K34" s="129"/>
      <c r="L34" s="1186" t="s">
        <v>85</v>
      </c>
      <c r="M34" s="1186"/>
      <c r="N34" s="1154">
        <f>データ!F13</f>
        <v>0</v>
      </c>
      <c r="O34" s="1154"/>
      <c r="P34" s="1154"/>
      <c r="Q34" s="1154"/>
      <c r="R34" s="1154"/>
      <c r="S34" s="826"/>
      <c r="T34" s="826"/>
      <c r="U34" s="129"/>
      <c r="V34" s="129"/>
      <c r="W34" s="129"/>
      <c r="X34" s="129"/>
      <c r="Y34" s="129"/>
      <c r="Z34" s="129"/>
      <c r="AA34" s="129"/>
      <c r="AB34" s="129"/>
      <c r="AC34" s="129"/>
      <c r="AD34" s="129"/>
      <c r="AE34" s="129"/>
      <c r="AF34" s="129"/>
      <c r="AG34" s="129"/>
      <c r="AH34" s="793"/>
      <c r="AI34" s="793"/>
      <c r="AJ34" s="144"/>
      <c r="AK34" s="105"/>
      <c r="AL34" s="105"/>
      <c r="AM34" s="105"/>
      <c r="AN34" s="105"/>
      <c r="AO34" s="105"/>
      <c r="AP34" s="105"/>
      <c r="AQ34" s="105"/>
      <c r="AR34" s="105"/>
      <c r="AS34" s="105"/>
      <c r="AT34" s="105"/>
      <c r="AU34" s="105"/>
      <c r="AV34" s="105"/>
      <c r="AW34" s="105"/>
      <c r="AX34" s="105"/>
      <c r="AY34" s="105"/>
      <c r="AZ34" s="105"/>
      <c r="BA34" s="105"/>
    </row>
    <row r="35" spans="1:53" ht="14.25" customHeight="1">
      <c r="A35" s="105"/>
      <c r="B35" s="107"/>
      <c r="C35" s="110"/>
      <c r="D35" s="110"/>
      <c r="E35" s="129"/>
      <c r="F35" s="129"/>
      <c r="G35" s="129"/>
      <c r="H35" s="129"/>
      <c r="I35" s="129"/>
      <c r="J35" s="110"/>
      <c r="K35" s="110"/>
      <c r="L35" s="1210"/>
      <c r="M35" s="1210"/>
      <c r="N35" s="1210"/>
      <c r="O35" s="1210"/>
      <c r="P35" s="1210"/>
      <c r="Q35" s="1210"/>
      <c r="R35" s="1210"/>
      <c r="S35" s="1210"/>
      <c r="T35" s="1210"/>
      <c r="U35" s="1210"/>
      <c r="V35" s="1210"/>
      <c r="W35" s="1210"/>
      <c r="X35" s="1210"/>
      <c r="Y35" s="1210"/>
      <c r="Z35" s="1210"/>
      <c r="AA35" s="1210"/>
      <c r="AB35" s="1210"/>
      <c r="AC35" s="1210"/>
      <c r="AD35" s="1210"/>
      <c r="AE35" s="1210"/>
      <c r="AF35" s="1210"/>
      <c r="AG35" s="1210"/>
      <c r="AH35" s="793"/>
      <c r="AI35" s="793"/>
      <c r="AJ35" s="144"/>
      <c r="AK35" s="105"/>
      <c r="AL35" s="105"/>
      <c r="AM35" s="105"/>
      <c r="AN35" s="105"/>
      <c r="AO35" s="105"/>
      <c r="AP35" s="105"/>
      <c r="AQ35" s="105"/>
      <c r="AR35" s="105"/>
      <c r="AS35" s="105"/>
      <c r="AT35" s="105"/>
      <c r="AU35" s="105"/>
      <c r="AV35" s="105"/>
      <c r="AW35" s="105"/>
      <c r="AX35" s="105"/>
      <c r="AY35" s="105"/>
      <c r="AZ35" s="105"/>
      <c r="BA35" s="105"/>
    </row>
    <row r="36" spans="1:53" ht="14.25" customHeight="1">
      <c r="A36" s="105"/>
      <c r="B36" s="107"/>
      <c r="C36" s="110"/>
      <c r="D36" s="110"/>
      <c r="E36" s="184"/>
      <c r="F36" s="126"/>
      <c r="G36" s="188"/>
      <c r="H36" s="188"/>
      <c r="I36" s="188"/>
      <c r="J36" s="188"/>
      <c r="K36" s="188"/>
      <c r="L36" s="1210"/>
      <c r="M36" s="1210"/>
      <c r="N36" s="1210"/>
      <c r="O36" s="1210"/>
      <c r="P36" s="1210"/>
      <c r="Q36" s="1210"/>
      <c r="R36" s="1210"/>
      <c r="S36" s="1210"/>
      <c r="T36" s="1210"/>
      <c r="U36" s="1210"/>
      <c r="V36" s="1210"/>
      <c r="W36" s="1210"/>
      <c r="X36" s="1210"/>
      <c r="Y36" s="1210"/>
      <c r="Z36" s="1210"/>
      <c r="AA36" s="1210"/>
      <c r="AB36" s="1210"/>
      <c r="AC36" s="1210"/>
      <c r="AD36" s="1210"/>
      <c r="AE36" s="1210"/>
      <c r="AF36" s="1210"/>
      <c r="AG36" s="1210"/>
      <c r="AH36" s="793"/>
      <c r="AI36" s="793"/>
      <c r="AJ36" s="144"/>
      <c r="AK36" s="105"/>
      <c r="AL36" s="105"/>
      <c r="AM36" s="105"/>
      <c r="AN36" s="105"/>
      <c r="AO36" s="105"/>
      <c r="AP36" s="105"/>
      <c r="AQ36" s="105"/>
      <c r="AR36" s="105"/>
      <c r="AS36" s="105"/>
      <c r="AT36" s="105"/>
      <c r="AU36" s="105"/>
      <c r="AV36" s="105"/>
      <c r="AW36" s="105"/>
      <c r="AX36" s="105"/>
      <c r="AY36" s="105"/>
      <c r="AZ36" s="105"/>
      <c r="BA36" s="105"/>
    </row>
    <row r="37" spans="1:53" ht="15.75" customHeight="1">
      <c r="A37" s="105"/>
      <c r="B37" s="107"/>
      <c r="C37" s="110"/>
      <c r="D37" s="110"/>
      <c r="E37" s="110"/>
      <c r="F37" s="184"/>
      <c r="G37" s="2585" t="s">
        <v>803</v>
      </c>
      <c r="H37" s="2585"/>
      <c r="I37" s="2585"/>
      <c r="J37" s="2585"/>
      <c r="K37" s="188"/>
      <c r="L37" s="2586" t="s">
        <v>85</v>
      </c>
      <c r="M37" s="2586"/>
      <c r="N37" s="2586"/>
      <c r="O37" s="2586"/>
      <c r="P37" s="2586"/>
      <c r="Q37" s="2586"/>
      <c r="R37" s="2586"/>
      <c r="S37" s="170"/>
      <c r="T37" s="170"/>
      <c r="U37" s="170"/>
      <c r="V37" s="170"/>
      <c r="W37" s="170"/>
      <c r="X37" s="170"/>
      <c r="Y37" s="170"/>
      <c r="Z37" s="170"/>
      <c r="AA37" s="170"/>
      <c r="AB37" s="170"/>
      <c r="AC37" s="170"/>
      <c r="AD37" s="170"/>
      <c r="AE37" s="170"/>
      <c r="AF37" s="170"/>
      <c r="AG37" s="170"/>
      <c r="AH37" s="793"/>
      <c r="AI37" s="793"/>
      <c r="AJ37" s="144"/>
      <c r="AK37" s="105"/>
      <c r="AL37" s="105"/>
      <c r="AM37" s="105"/>
      <c r="AN37" s="105"/>
      <c r="AO37" s="105"/>
      <c r="AP37" s="105"/>
      <c r="AQ37" s="105"/>
      <c r="AR37" s="105"/>
      <c r="AS37" s="105"/>
      <c r="AT37" s="105"/>
      <c r="AU37" s="105"/>
      <c r="AV37" s="105"/>
      <c r="AW37" s="105"/>
      <c r="AX37" s="105"/>
      <c r="AY37" s="105"/>
      <c r="AZ37" s="105"/>
      <c r="BA37" s="105"/>
    </row>
    <row r="38" spans="1:53" ht="15.75" customHeight="1">
      <c r="A38" s="105"/>
      <c r="B38" s="107"/>
      <c r="C38" s="110"/>
      <c r="D38" s="110"/>
      <c r="E38" s="110"/>
      <c r="F38" s="187"/>
      <c r="G38" s="188"/>
      <c r="H38" s="188"/>
      <c r="I38" s="188"/>
      <c r="J38" s="188"/>
      <c r="K38" s="188"/>
      <c r="L38" s="1210"/>
      <c r="M38" s="1210"/>
      <c r="N38" s="1210"/>
      <c r="O38" s="1210"/>
      <c r="P38" s="1210"/>
      <c r="Q38" s="1210"/>
      <c r="R38" s="1210"/>
      <c r="S38" s="1210"/>
      <c r="T38" s="1210"/>
      <c r="U38" s="1210"/>
      <c r="V38" s="1210"/>
      <c r="W38" s="1210"/>
      <c r="X38" s="1210"/>
      <c r="Y38" s="1210"/>
      <c r="Z38" s="1210"/>
      <c r="AA38" s="1210"/>
      <c r="AB38" s="1210"/>
      <c r="AC38" s="1210"/>
      <c r="AD38" s="1210"/>
      <c r="AE38" s="1210"/>
      <c r="AF38" s="1210"/>
      <c r="AG38" s="1210"/>
      <c r="AH38" s="793"/>
      <c r="AI38" s="793"/>
      <c r="AJ38" s="144"/>
      <c r="AK38" s="105"/>
      <c r="AL38" s="105"/>
      <c r="AM38" s="105"/>
      <c r="AN38" s="105"/>
      <c r="AO38" s="105"/>
      <c r="AP38" s="105"/>
      <c r="AQ38" s="105"/>
      <c r="AR38" s="105"/>
      <c r="AS38" s="105"/>
      <c r="AT38" s="105"/>
      <c r="AU38" s="105"/>
      <c r="AV38" s="105"/>
      <c r="AW38" s="105"/>
      <c r="AX38" s="105"/>
      <c r="AY38" s="105"/>
      <c r="AZ38" s="105"/>
      <c r="BA38" s="105"/>
    </row>
    <row r="39" spans="1:53" ht="15.75" customHeight="1">
      <c r="A39" s="105"/>
      <c r="B39" s="107"/>
      <c r="C39" s="110"/>
      <c r="D39" s="110"/>
      <c r="E39" s="110"/>
      <c r="F39" s="110"/>
      <c r="G39" s="2588" t="s">
        <v>505</v>
      </c>
      <c r="H39" s="2588"/>
      <c r="I39" s="2588"/>
      <c r="J39" s="2588"/>
      <c r="K39" s="2588"/>
      <c r="L39" s="2588"/>
      <c r="M39" s="2588"/>
      <c r="N39" s="2588"/>
      <c r="O39" s="2588"/>
      <c r="P39" s="2588"/>
      <c r="Q39" s="777"/>
      <c r="R39" s="777"/>
      <c r="S39" s="777"/>
      <c r="T39" s="777"/>
      <c r="U39" s="777"/>
      <c r="V39" s="777"/>
      <c r="W39" s="777"/>
      <c r="X39" s="777"/>
      <c r="Y39" s="777"/>
      <c r="Z39" s="777"/>
      <c r="AA39" s="777"/>
      <c r="AB39" s="777"/>
      <c r="AC39" s="777"/>
      <c r="AD39" s="164"/>
      <c r="AE39" s="164"/>
      <c r="AF39" s="164"/>
      <c r="AG39" s="164"/>
      <c r="AH39" s="164"/>
      <c r="AI39" s="164"/>
      <c r="AJ39" s="144"/>
      <c r="AK39" s="105"/>
      <c r="AL39" s="105"/>
      <c r="AM39" s="105"/>
      <c r="AN39" s="105"/>
      <c r="AO39" s="105"/>
      <c r="AP39" s="105"/>
      <c r="AQ39" s="105"/>
      <c r="AR39" s="105"/>
      <c r="AS39" s="105"/>
      <c r="AT39" s="105"/>
      <c r="AU39" s="105"/>
      <c r="AV39" s="105"/>
      <c r="AW39" s="105"/>
      <c r="AX39" s="105"/>
      <c r="AY39" s="105"/>
      <c r="AZ39" s="105"/>
      <c r="BA39" s="105"/>
    </row>
    <row r="40" spans="1:53" ht="15.75" customHeight="1">
      <c r="A40" s="105"/>
      <c r="B40" s="107"/>
      <c r="C40" s="188"/>
      <c r="D40" s="188"/>
      <c r="E40" s="188"/>
      <c r="F40" s="188"/>
      <c r="G40" s="821"/>
      <c r="H40" s="821"/>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44"/>
      <c r="AK40" s="105"/>
      <c r="AL40" s="105"/>
      <c r="AM40" s="105"/>
      <c r="AN40" s="105"/>
      <c r="AO40" s="105"/>
      <c r="AP40" s="105"/>
      <c r="AQ40" s="105"/>
      <c r="AR40" s="105"/>
      <c r="AS40" s="105"/>
      <c r="AT40" s="105"/>
      <c r="AU40" s="105"/>
      <c r="AV40" s="105"/>
      <c r="AW40" s="105"/>
      <c r="AX40" s="105"/>
      <c r="AY40" s="105"/>
      <c r="AZ40" s="105"/>
      <c r="BA40" s="105"/>
    </row>
    <row r="41" spans="1:53" ht="15.75" customHeight="1">
      <c r="A41" s="105"/>
      <c r="B41" s="107"/>
      <c r="C41" s="148"/>
      <c r="D41" s="188"/>
      <c r="E41" s="188"/>
      <c r="F41" s="188"/>
      <c r="G41" s="821"/>
      <c r="H41" s="821"/>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44"/>
      <c r="AK41" s="105"/>
      <c r="AL41" s="105"/>
      <c r="AM41" s="105"/>
      <c r="AN41" s="105"/>
      <c r="AO41" s="105"/>
      <c r="AP41" s="105"/>
      <c r="AQ41" s="105"/>
      <c r="AR41" s="105"/>
      <c r="AS41" s="105"/>
      <c r="AT41" s="105"/>
      <c r="AU41" s="105"/>
      <c r="AV41" s="105"/>
      <c r="AW41" s="105"/>
      <c r="AX41" s="105"/>
      <c r="AY41" s="105"/>
      <c r="AZ41" s="105"/>
      <c r="BA41" s="105"/>
    </row>
    <row r="42" spans="1:53" ht="15.75" customHeight="1">
      <c r="A42" s="105"/>
      <c r="B42" s="107"/>
      <c r="C42" s="148"/>
      <c r="D42" s="148"/>
      <c r="E42" s="817"/>
      <c r="F42" s="817"/>
      <c r="G42" s="822"/>
      <c r="H42" s="822"/>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148"/>
      <c r="AJ42" s="144"/>
      <c r="AK42" s="105"/>
      <c r="AL42" s="105"/>
      <c r="AM42" s="105"/>
      <c r="AN42" s="105"/>
      <c r="AO42" s="105"/>
      <c r="AP42" s="105"/>
      <c r="AQ42" s="105"/>
      <c r="AR42" s="105"/>
      <c r="AS42" s="105"/>
      <c r="AT42" s="105"/>
      <c r="AU42" s="105"/>
      <c r="AV42" s="105"/>
      <c r="AW42" s="105"/>
      <c r="AX42" s="105"/>
      <c r="AY42" s="105"/>
      <c r="AZ42" s="105"/>
      <c r="BA42" s="105"/>
    </row>
    <row r="43" spans="1:53" ht="15.75" customHeight="1">
      <c r="A43" s="105"/>
      <c r="B43" s="107"/>
      <c r="C43" s="188"/>
      <c r="D43" s="188"/>
      <c r="E43" s="2062" t="s">
        <v>192</v>
      </c>
      <c r="F43" s="2062"/>
      <c r="G43" s="821" t="s">
        <v>925</v>
      </c>
      <c r="H43" s="821"/>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44"/>
      <c r="AK43" s="105"/>
      <c r="AL43" s="105"/>
      <c r="AM43" s="105"/>
      <c r="AN43" s="105"/>
      <c r="AO43" s="105"/>
      <c r="AP43" s="105"/>
      <c r="AQ43" s="105"/>
      <c r="AR43" s="105"/>
      <c r="AS43" s="105"/>
      <c r="AT43" s="105"/>
      <c r="AU43" s="105"/>
      <c r="AV43" s="105"/>
      <c r="AW43" s="105"/>
      <c r="AX43" s="105"/>
      <c r="AY43" s="105"/>
      <c r="AZ43" s="105"/>
      <c r="BA43" s="105"/>
    </row>
    <row r="44" spans="1:53" ht="15.75" customHeight="1">
      <c r="A44" s="105"/>
      <c r="B44" s="107"/>
      <c r="C44" s="188"/>
      <c r="D44" s="188"/>
      <c r="E44" s="188"/>
      <c r="F44" s="188"/>
      <c r="G44" s="821"/>
      <c r="H44" s="821"/>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44"/>
      <c r="AK44" s="105"/>
      <c r="AL44" s="105"/>
      <c r="AM44" s="105"/>
      <c r="AN44" s="105"/>
      <c r="AO44" s="105"/>
      <c r="AP44" s="105"/>
      <c r="AQ44" s="105"/>
      <c r="AR44" s="105"/>
      <c r="AS44" s="105"/>
      <c r="AT44" s="105"/>
      <c r="AU44" s="105"/>
      <c r="AV44" s="105"/>
      <c r="AW44" s="105"/>
      <c r="AX44" s="105"/>
      <c r="AY44" s="105"/>
      <c r="AZ44" s="105"/>
      <c r="BA44" s="105"/>
    </row>
    <row r="45" spans="1:53" ht="15.75" customHeight="1">
      <c r="A45" s="105"/>
      <c r="B45" s="107"/>
      <c r="C45" s="188"/>
      <c r="D45" s="815"/>
      <c r="E45" s="815"/>
      <c r="F45" s="815"/>
      <c r="G45" s="823"/>
      <c r="H45" s="823"/>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188"/>
      <c r="AJ45" s="144"/>
      <c r="AK45" s="105"/>
      <c r="AL45" s="105"/>
      <c r="AM45" s="105"/>
      <c r="AN45" s="105"/>
      <c r="AO45" s="105"/>
      <c r="AP45" s="105"/>
      <c r="AQ45" s="105"/>
      <c r="AR45" s="105"/>
      <c r="AS45" s="105"/>
      <c r="AT45" s="105"/>
      <c r="AU45" s="105"/>
      <c r="AV45" s="105"/>
      <c r="AW45" s="105"/>
      <c r="AX45" s="105"/>
      <c r="AY45" s="105"/>
      <c r="AZ45" s="105"/>
      <c r="BA45" s="105"/>
    </row>
    <row r="46" spans="1:53" ht="15.75" customHeight="1">
      <c r="A46" s="105"/>
      <c r="B46" s="107"/>
      <c r="C46" s="188"/>
      <c r="D46" s="188"/>
      <c r="E46" s="188"/>
      <c r="F46" s="188"/>
      <c r="G46" s="821"/>
      <c r="H46" s="821"/>
      <c r="I46" s="188"/>
      <c r="J46" s="188"/>
      <c r="K46" s="184"/>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44"/>
      <c r="AK46" s="105"/>
      <c r="AL46" s="105"/>
      <c r="AM46" s="105"/>
      <c r="AN46" s="105"/>
      <c r="AO46" s="105"/>
      <c r="AP46" s="105"/>
      <c r="AQ46" s="105"/>
      <c r="AR46" s="105"/>
      <c r="AS46" s="105"/>
      <c r="AT46" s="105"/>
      <c r="AU46" s="105"/>
      <c r="AV46" s="105"/>
      <c r="AW46" s="105"/>
      <c r="AX46" s="105"/>
      <c r="AY46" s="105"/>
      <c r="AZ46" s="105"/>
      <c r="BA46" s="105"/>
    </row>
    <row r="47" spans="1:53" ht="15.75" customHeight="1">
      <c r="A47" s="105"/>
      <c r="B47" s="107"/>
      <c r="C47" s="188"/>
      <c r="D47" s="188"/>
      <c r="E47" s="1143" t="s">
        <v>324</v>
      </c>
      <c r="F47" s="1143"/>
      <c r="G47" s="1143"/>
      <c r="H47" s="1143"/>
      <c r="I47" s="1143"/>
      <c r="J47" s="1143"/>
      <c r="K47" s="1143"/>
      <c r="L47" s="1143"/>
      <c r="M47" s="1143"/>
      <c r="N47" s="1143"/>
      <c r="O47" s="1143"/>
      <c r="P47" s="1143"/>
      <c r="Q47" s="1143"/>
      <c r="R47" s="1143"/>
      <c r="S47" s="1143"/>
      <c r="T47" s="1143"/>
      <c r="U47" s="1143"/>
      <c r="V47" s="1143"/>
      <c r="W47" s="1143"/>
      <c r="X47" s="1143"/>
      <c r="Y47" s="1143"/>
      <c r="Z47" s="1143"/>
      <c r="AA47" s="1143"/>
      <c r="AB47" s="1143"/>
      <c r="AC47" s="1143"/>
      <c r="AD47" s="1143"/>
      <c r="AE47" s="1143"/>
      <c r="AF47" s="1143"/>
      <c r="AG47" s="1143"/>
      <c r="AH47" s="188"/>
      <c r="AI47" s="188"/>
      <c r="AJ47" s="144"/>
      <c r="AK47" s="105"/>
      <c r="AL47" s="105"/>
      <c r="AM47" s="105"/>
      <c r="AN47" s="105"/>
      <c r="AO47" s="105"/>
      <c r="AP47" s="105"/>
      <c r="AQ47" s="105"/>
      <c r="AR47" s="105"/>
      <c r="AS47" s="105"/>
      <c r="AT47" s="105"/>
      <c r="AU47" s="105"/>
      <c r="AV47" s="105"/>
      <c r="AW47" s="105"/>
      <c r="AX47" s="105"/>
      <c r="AY47" s="105"/>
      <c r="AZ47" s="105"/>
      <c r="BA47" s="105"/>
    </row>
    <row r="48" spans="1:53" ht="15.75" customHeight="1">
      <c r="A48" s="105"/>
      <c r="B48" s="107"/>
      <c r="C48" s="148"/>
      <c r="D48" s="148"/>
      <c r="E48" s="148"/>
      <c r="F48" s="18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4"/>
      <c r="AK48" s="105"/>
      <c r="AL48" s="105"/>
      <c r="AM48" s="105"/>
      <c r="AN48" s="105"/>
      <c r="AO48" s="105"/>
      <c r="AP48" s="105"/>
      <c r="AQ48" s="105"/>
      <c r="AR48" s="105"/>
      <c r="AS48" s="105"/>
      <c r="AT48" s="105"/>
      <c r="AU48" s="105"/>
      <c r="AV48" s="105"/>
      <c r="AW48" s="105"/>
      <c r="AX48" s="105"/>
      <c r="AY48" s="105"/>
      <c r="AZ48" s="105"/>
      <c r="BA48" s="105"/>
    </row>
    <row r="49" spans="1:53" ht="15.75" customHeight="1">
      <c r="A49" s="105"/>
      <c r="B49" s="107"/>
      <c r="C49" s="111"/>
      <c r="D49" s="111"/>
      <c r="E49" s="111"/>
      <c r="F49" s="1145" t="s">
        <v>477</v>
      </c>
      <c r="G49" s="1145"/>
      <c r="H49" s="1145"/>
      <c r="I49" s="1145"/>
      <c r="J49" s="1145"/>
      <c r="K49" s="1145"/>
      <c r="L49" s="1145"/>
      <c r="M49" s="1145"/>
      <c r="N49" s="1145"/>
      <c r="O49" s="1145"/>
      <c r="P49" s="1145"/>
      <c r="Q49" s="1145"/>
      <c r="R49" s="1145"/>
      <c r="S49" s="1145"/>
      <c r="T49" s="1145"/>
      <c r="U49" s="1145"/>
      <c r="V49" s="1145"/>
      <c r="W49" s="1145"/>
      <c r="X49" s="1145"/>
      <c r="Y49" s="1145"/>
      <c r="Z49" s="1145"/>
      <c r="AA49" s="1145"/>
      <c r="AB49" s="1145"/>
      <c r="AC49" s="1145"/>
      <c r="AD49" s="1145"/>
      <c r="AE49" s="1145"/>
      <c r="AF49" s="1145"/>
      <c r="AG49" s="2584"/>
      <c r="AH49" s="2584"/>
      <c r="AI49" s="2584"/>
      <c r="AJ49" s="144"/>
      <c r="AK49" s="105"/>
      <c r="AL49" s="105"/>
      <c r="AM49" s="105"/>
      <c r="AN49" s="105"/>
      <c r="AO49" s="105"/>
      <c r="AP49" s="105"/>
      <c r="AQ49" s="105"/>
      <c r="AR49" s="105"/>
      <c r="AS49" s="105"/>
      <c r="AT49" s="105"/>
      <c r="AU49" s="105"/>
      <c r="AV49" s="105"/>
      <c r="AW49" s="105"/>
      <c r="AX49" s="105"/>
      <c r="AY49" s="105"/>
      <c r="AZ49" s="105"/>
      <c r="BA49" s="105"/>
    </row>
    <row r="50" spans="1:53" ht="15.75" customHeight="1">
      <c r="A50" s="105"/>
      <c r="B50" s="107"/>
      <c r="C50" s="111"/>
      <c r="D50" s="111"/>
      <c r="E50" s="111"/>
      <c r="F50" s="110"/>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59"/>
      <c r="AE50" s="1159"/>
      <c r="AF50" s="1159"/>
      <c r="AG50" s="1159"/>
      <c r="AH50" s="1159"/>
      <c r="AI50" s="1159"/>
      <c r="AJ50" s="144"/>
      <c r="AK50" s="105"/>
      <c r="AL50" s="105"/>
      <c r="AM50" s="105"/>
      <c r="AN50" s="105"/>
      <c r="AO50" s="105"/>
      <c r="AP50" s="105"/>
      <c r="AQ50" s="105"/>
      <c r="AR50" s="105"/>
      <c r="AS50" s="105"/>
      <c r="AT50" s="105"/>
      <c r="AU50" s="105"/>
      <c r="AV50" s="105"/>
      <c r="AW50" s="105"/>
      <c r="AX50" s="105"/>
      <c r="AY50" s="105"/>
      <c r="AZ50" s="105"/>
      <c r="BA50" s="105"/>
    </row>
    <row r="51" spans="1:53" ht="15.75" customHeight="1">
      <c r="A51" s="105"/>
      <c r="B51" s="107"/>
      <c r="C51" s="111"/>
      <c r="D51" s="111"/>
      <c r="E51" s="111"/>
      <c r="F51" s="110"/>
      <c r="G51" s="111"/>
      <c r="H51" s="1145" t="s">
        <v>926</v>
      </c>
      <c r="I51" s="1145"/>
      <c r="J51" s="1145"/>
      <c r="K51" s="1145"/>
      <c r="L51" s="111"/>
      <c r="M51" s="1196"/>
      <c r="N51" s="1196"/>
      <c r="O51" s="1196"/>
      <c r="P51" s="1196"/>
      <c r="Q51" s="1196"/>
      <c r="R51" s="1196"/>
      <c r="S51" s="1196"/>
      <c r="T51" s="1196"/>
      <c r="U51" s="111"/>
      <c r="V51" s="111"/>
      <c r="W51" s="111"/>
      <c r="X51" s="111"/>
      <c r="Y51" s="111"/>
      <c r="Z51" s="111"/>
      <c r="AA51" s="111"/>
      <c r="AB51" s="111"/>
      <c r="AC51" s="111"/>
      <c r="AD51" s="1159"/>
      <c r="AE51" s="1159"/>
      <c r="AF51" s="1159"/>
      <c r="AG51" s="1159"/>
      <c r="AH51" s="1159"/>
      <c r="AI51" s="1159"/>
      <c r="AJ51" s="144"/>
      <c r="AK51" s="105"/>
      <c r="AL51" s="105"/>
      <c r="AM51" s="105"/>
      <c r="AN51" s="105"/>
      <c r="AO51" s="105"/>
      <c r="AP51" s="105"/>
      <c r="AQ51" s="105"/>
      <c r="AR51" s="105"/>
      <c r="AS51" s="105"/>
      <c r="AT51" s="105"/>
      <c r="AU51" s="105"/>
      <c r="AV51" s="105"/>
      <c r="AW51" s="105"/>
      <c r="AX51" s="105"/>
      <c r="AY51" s="105"/>
      <c r="AZ51" s="105"/>
      <c r="BA51" s="105"/>
    </row>
    <row r="52" spans="1:53" ht="15.75" customHeight="1">
      <c r="A52" s="105"/>
      <c r="B52" s="107"/>
      <c r="C52" s="111"/>
      <c r="D52" s="111"/>
      <c r="E52" s="111"/>
      <c r="F52" s="111"/>
      <c r="G52" s="155"/>
      <c r="H52" s="1186" t="s">
        <v>927</v>
      </c>
      <c r="I52" s="1186"/>
      <c r="J52" s="1186"/>
      <c r="K52" s="1186"/>
      <c r="L52" s="155"/>
      <c r="M52" s="2587"/>
      <c r="N52" s="2587"/>
      <c r="O52" s="2587"/>
      <c r="P52" s="2587"/>
      <c r="Q52" s="2587"/>
      <c r="R52" s="2587"/>
      <c r="S52" s="2587"/>
      <c r="T52" s="2587"/>
      <c r="U52" s="2587"/>
      <c r="V52" s="2587"/>
      <c r="W52" s="2587"/>
      <c r="X52" s="2587"/>
      <c r="Y52" s="2587"/>
      <c r="Z52" s="2587"/>
      <c r="AA52" s="2587"/>
      <c r="AB52" s="111"/>
      <c r="AC52" s="111"/>
      <c r="AD52" s="1159"/>
      <c r="AE52" s="1159"/>
      <c r="AF52" s="1159"/>
      <c r="AG52" s="1159"/>
      <c r="AH52" s="1159"/>
      <c r="AI52" s="1159"/>
      <c r="AJ52" s="144"/>
      <c r="AK52" s="105"/>
      <c r="AL52" s="105"/>
      <c r="AM52" s="105"/>
      <c r="AN52" s="105"/>
      <c r="AO52" s="105"/>
      <c r="AP52" s="105"/>
      <c r="AQ52" s="105"/>
      <c r="AR52" s="105"/>
      <c r="AS52" s="105"/>
      <c r="AT52" s="105"/>
      <c r="AU52" s="105"/>
      <c r="AV52" s="105"/>
      <c r="AW52" s="105"/>
      <c r="AX52" s="105"/>
      <c r="AY52" s="105"/>
      <c r="AZ52" s="105"/>
      <c r="BA52" s="105"/>
    </row>
    <row r="53" spans="1:53" ht="15.75" customHeight="1">
      <c r="A53" s="105"/>
      <c r="B53" s="107"/>
      <c r="C53" s="111"/>
      <c r="D53" s="111"/>
      <c r="E53" s="111"/>
      <c r="F53" s="111"/>
      <c r="G53" s="155"/>
      <c r="H53" s="824"/>
      <c r="I53" s="824"/>
      <c r="J53" s="824"/>
      <c r="K53" s="824"/>
      <c r="L53" s="155"/>
      <c r="M53" s="155"/>
      <c r="N53" s="155"/>
      <c r="O53" s="155"/>
      <c r="P53" s="155"/>
      <c r="Q53" s="155"/>
      <c r="R53" s="155"/>
      <c r="S53" s="155"/>
      <c r="T53" s="155"/>
      <c r="U53" s="155"/>
      <c r="V53" s="155"/>
      <c r="W53" s="155"/>
      <c r="X53" s="155"/>
      <c r="Y53" s="155"/>
      <c r="Z53" s="155"/>
      <c r="AA53" s="155"/>
      <c r="AB53" s="111"/>
      <c r="AC53" s="111"/>
      <c r="AD53" s="111"/>
      <c r="AE53" s="111"/>
      <c r="AF53" s="111"/>
      <c r="AG53" s="111"/>
      <c r="AH53" s="111"/>
      <c r="AI53" s="111"/>
      <c r="AJ53" s="144"/>
      <c r="AK53" s="105"/>
      <c r="AL53" s="105"/>
      <c r="AM53" s="105"/>
      <c r="AN53" s="105"/>
      <c r="AO53" s="105"/>
      <c r="AP53" s="105"/>
      <c r="AQ53" s="105"/>
      <c r="AR53" s="105"/>
      <c r="AS53" s="105"/>
      <c r="AT53" s="105"/>
      <c r="AU53" s="105"/>
      <c r="AV53" s="105"/>
      <c r="AW53" s="105"/>
      <c r="AX53" s="105"/>
      <c r="AY53" s="105"/>
      <c r="AZ53" s="105"/>
      <c r="BA53" s="105"/>
    </row>
    <row r="54" spans="1:53" ht="6" customHeight="1">
      <c r="A54" s="105"/>
      <c r="B54" s="108"/>
      <c r="C54" s="689"/>
      <c r="D54" s="689"/>
      <c r="E54" s="689"/>
      <c r="F54" s="689"/>
      <c r="G54" s="689"/>
      <c r="H54" s="689"/>
      <c r="I54" s="689"/>
      <c r="J54" s="689"/>
      <c r="K54" s="689"/>
      <c r="L54" s="689"/>
      <c r="M54" s="689"/>
      <c r="N54" s="689"/>
      <c r="O54" s="689"/>
      <c r="P54" s="689"/>
      <c r="Q54" s="689"/>
      <c r="R54" s="689"/>
      <c r="S54" s="689"/>
      <c r="T54" s="689"/>
      <c r="U54" s="689"/>
      <c r="V54" s="689"/>
      <c r="W54" s="689"/>
      <c r="X54" s="689"/>
      <c r="Y54" s="689"/>
      <c r="Z54" s="689"/>
      <c r="AA54" s="689"/>
      <c r="AB54" s="689"/>
      <c r="AC54" s="689"/>
      <c r="AD54" s="689"/>
      <c r="AE54" s="689"/>
      <c r="AF54" s="689"/>
      <c r="AG54" s="689"/>
      <c r="AH54" s="689"/>
      <c r="AI54" s="139"/>
      <c r="AJ54" s="147"/>
      <c r="AK54" s="105"/>
      <c r="AL54" s="105"/>
      <c r="AM54" s="105"/>
      <c r="AN54" s="105"/>
      <c r="AO54" s="105"/>
      <c r="AP54" s="105"/>
      <c r="AQ54" s="105"/>
      <c r="AR54" s="105"/>
      <c r="AS54" s="105"/>
      <c r="AT54" s="105"/>
      <c r="AU54" s="105"/>
      <c r="AV54" s="105"/>
      <c r="AW54" s="105"/>
      <c r="AX54" s="105"/>
      <c r="AY54" s="105"/>
      <c r="AZ54" s="105"/>
      <c r="BA54" s="105"/>
    </row>
    <row r="55" spans="1:53">
      <c r="A55" s="105"/>
      <c r="B55" s="105"/>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157"/>
      <c r="AJ55" s="105"/>
      <c r="AK55" s="105"/>
      <c r="AL55" s="105"/>
      <c r="AM55" s="105"/>
      <c r="AN55" s="105"/>
      <c r="AO55" s="105"/>
      <c r="AP55" s="105"/>
      <c r="AQ55" s="105"/>
      <c r="AR55" s="105"/>
      <c r="AS55" s="105"/>
      <c r="AT55" s="105"/>
      <c r="AU55" s="105"/>
      <c r="AV55" s="105"/>
      <c r="AW55" s="105"/>
      <c r="AX55" s="105"/>
      <c r="AY55" s="105"/>
      <c r="AZ55" s="105"/>
      <c r="BA55" s="105"/>
    </row>
    <row r="56" spans="1:53">
      <c r="A56" s="105"/>
      <c r="B56" s="105"/>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105"/>
      <c r="AJ56" s="105"/>
      <c r="AK56" s="105"/>
      <c r="AL56" s="105"/>
      <c r="AM56" s="105"/>
      <c r="AN56" s="105"/>
      <c r="AO56" s="105"/>
      <c r="AP56" s="105"/>
      <c r="AQ56" s="105"/>
      <c r="AR56" s="105"/>
      <c r="AS56" s="105"/>
      <c r="AT56" s="105"/>
      <c r="AU56" s="105"/>
      <c r="AV56" s="105"/>
      <c r="AW56" s="105"/>
      <c r="AX56" s="105"/>
      <c r="AY56" s="105"/>
      <c r="AZ56" s="105"/>
      <c r="BA56" s="105"/>
    </row>
    <row r="57" spans="1:53">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row>
    <row r="58" spans="1:53">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row>
    <row r="59" spans="1:53">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row>
    <row r="60" spans="1:53">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row>
  </sheetData>
  <sheetProtection sheet="1" objects="1" scenarios="1"/>
  <mergeCells count="55">
    <mergeCell ref="AD4:AF6"/>
    <mergeCell ref="AG4:AI6"/>
    <mergeCell ref="AN6:AU7"/>
    <mergeCell ref="C16:AI17"/>
    <mergeCell ref="AD50:AF52"/>
    <mergeCell ref="AG50:AI52"/>
    <mergeCell ref="H51:K51"/>
    <mergeCell ref="M51:T51"/>
    <mergeCell ref="H52:K52"/>
    <mergeCell ref="M52:AA52"/>
    <mergeCell ref="X4:Z6"/>
    <mergeCell ref="AA4:AC6"/>
    <mergeCell ref="L38:AG38"/>
    <mergeCell ref="G39:P39"/>
    <mergeCell ref="E43:F43"/>
    <mergeCell ref="E47:AG47"/>
    <mergeCell ref="F49:AF49"/>
    <mergeCell ref="AG49:AI49"/>
    <mergeCell ref="L35:AG35"/>
    <mergeCell ref="L36:AG36"/>
    <mergeCell ref="G37:J37"/>
    <mergeCell ref="L37:M37"/>
    <mergeCell ref="N37:R37"/>
    <mergeCell ref="G31:J31"/>
    <mergeCell ref="L31:AE31"/>
    <mergeCell ref="M32:X32"/>
    <mergeCell ref="G34:J34"/>
    <mergeCell ref="L34:M34"/>
    <mergeCell ref="N34:R34"/>
    <mergeCell ref="L27:AG27"/>
    <mergeCell ref="G28:J28"/>
    <mergeCell ref="L28:AG28"/>
    <mergeCell ref="L29:AG29"/>
    <mergeCell ref="L30:AG30"/>
    <mergeCell ref="C21:AI21"/>
    <mergeCell ref="C23:AI23"/>
    <mergeCell ref="G25:J25"/>
    <mergeCell ref="L25:AG25"/>
    <mergeCell ref="L26:AG26"/>
    <mergeCell ref="Y15:AG15"/>
    <mergeCell ref="G19:H19"/>
    <mergeCell ref="I19:J19"/>
    <mergeCell ref="L19:M19"/>
    <mergeCell ref="O19:P19"/>
    <mergeCell ref="T19:U19"/>
    <mergeCell ref="Z8:AA8"/>
    <mergeCell ref="E10:G10"/>
    <mergeCell ref="W13:Y13"/>
    <mergeCell ref="T14:V14"/>
    <mergeCell ref="W14:AI14"/>
    <mergeCell ref="C3:E3"/>
    <mergeCell ref="X3:Z3"/>
    <mergeCell ref="AA3:AC3"/>
    <mergeCell ref="AD3:AF3"/>
    <mergeCell ref="AG3:AI3"/>
  </mergeCells>
  <phoneticPr fontId="3" type="Hiragana"/>
  <hyperlinks>
    <hyperlink ref="AN6" location="データ!A1" display="データ入力画面へ"/>
  </hyperlinks>
  <pageMargins left="0.7" right="0.30629921259842519" top="0.55314960629921262" bottom="0.35629921259842523"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showZeros="0" topLeftCell="A19" workbookViewId="0">
      <selection activeCell="R8" sqref="R8"/>
    </sheetView>
  </sheetViews>
  <sheetFormatPr defaultRowHeight="18.75"/>
  <cols>
    <col min="1" max="1" width="30.75" style="104" customWidth="1"/>
    <col min="2" max="2" width="1.125" style="104" customWidth="1"/>
    <col min="3" max="35" width="2.5" style="104" customWidth="1"/>
    <col min="36" max="36" width="1.25" style="104" customWidth="1"/>
    <col min="37" max="46" width="2.625" style="104" customWidth="1"/>
    <col min="47" max="47" width="4" style="104" customWidth="1"/>
    <col min="48" max="53" width="6.75" style="104" customWidth="1"/>
    <col min="54" max="68" width="2.625" style="104" customWidth="1"/>
    <col min="69" max="69" width="9" style="104" customWidth="1"/>
    <col min="70" max="16384" width="9" style="104"/>
  </cols>
  <sheetData>
    <row r="1" spans="1:53" ht="29.25" customHeight="1">
      <c r="A1" s="105"/>
      <c r="B1" s="105"/>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105"/>
      <c r="AJ1" s="105"/>
      <c r="AK1" s="105"/>
      <c r="AL1" s="105"/>
      <c r="AM1" s="105"/>
      <c r="AN1" s="105"/>
      <c r="AO1" s="105"/>
      <c r="AP1" s="105"/>
      <c r="AQ1" s="105"/>
      <c r="AR1" s="105"/>
      <c r="AS1" s="105"/>
      <c r="AT1" s="105"/>
      <c r="AU1" s="105"/>
      <c r="AV1" s="105"/>
      <c r="AW1" s="105"/>
      <c r="AX1" s="105"/>
      <c r="AY1" s="105"/>
      <c r="AZ1" s="105"/>
      <c r="BA1" s="105"/>
    </row>
    <row r="2" spans="1:53" ht="7.5" customHeight="1">
      <c r="A2" s="105"/>
      <c r="B2" s="106"/>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109"/>
      <c r="AJ2" s="143"/>
      <c r="AK2" s="105"/>
      <c r="AL2" s="105"/>
      <c r="AM2" s="105"/>
      <c r="AN2" s="105"/>
      <c r="AO2" s="105"/>
      <c r="AP2" s="105"/>
      <c r="AQ2" s="105"/>
      <c r="AR2" s="105"/>
      <c r="AS2" s="105"/>
      <c r="AT2" s="105"/>
      <c r="AU2" s="105"/>
      <c r="AV2" s="105"/>
      <c r="AW2" s="105"/>
      <c r="AX2" s="105"/>
      <c r="AY2" s="105"/>
      <c r="AZ2" s="105"/>
      <c r="BA2" s="105"/>
    </row>
    <row r="3" spans="1:53" ht="15.75" customHeight="1">
      <c r="A3" s="105"/>
      <c r="B3" s="107"/>
      <c r="C3" s="2309" t="s">
        <v>912</v>
      </c>
      <c r="D3" s="2309"/>
      <c r="E3" s="2309"/>
      <c r="F3" s="111"/>
      <c r="G3" s="111"/>
      <c r="H3" s="111"/>
      <c r="I3" s="111"/>
      <c r="J3" s="111"/>
      <c r="K3" s="111"/>
      <c r="L3" s="111"/>
      <c r="M3" s="111"/>
      <c r="N3" s="111"/>
      <c r="O3" s="111"/>
      <c r="P3" s="111"/>
      <c r="Q3" s="111"/>
      <c r="R3" s="111"/>
      <c r="S3" s="111"/>
      <c r="T3" s="111"/>
      <c r="U3" s="111"/>
      <c r="V3" s="111"/>
      <c r="W3" s="111"/>
      <c r="X3" s="1142" t="s">
        <v>65</v>
      </c>
      <c r="Y3" s="1142"/>
      <c r="Z3" s="1142"/>
      <c r="AA3" s="1142" t="s">
        <v>86</v>
      </c>
      <c r="AB3" s="1142"/>
      <c r="AC3" s="1142"/>
      <c r="AD3" s="1142" t="s">
        <v>90</v>
      </c>
      <c r="AE3" s="1142"/>
      <c r="AF3" s="1142"/>
      <c r="AG3" s="1142" t="s">
        <v>69</v>
      </c>
      <c r="AH3" s="1142"/>
      <c r="AI3" s="1142"/>
      <c r="AJ3" s="144"/>
      <c r="AK3" s="105"/>
      <c r="AL3" s="105"/>
      <c r="AM3" s="105"/>
      <c r="AN3" s="105"/>
      <c r="AO3" s="105"/>
      <c r="AP3" s="105"/>
      <c r="AQ3" s="105"/>
      <c r="AR3" s="105"/>
      <c r="AS3" s="105"/>
      <c r="AT3" s="105"/>
      <c r="AU3" s="105"/>
      <c r="AV3" s="105"/>
      <c r="AW3" s="105"/>
      <c r="AX3" s="105"/>
      <c r="AY3" s="105"/>
      <c r="AZ3" s="105"/>
      <c r="BA3" s="105"/>
    </row>
    <row r="4" spans="1:53" ht="15.75" customHeight="1">
      <c r="A4" s="105"/>
      <c r="B4" s="107"/>
      <c r="C4" s="111"/>
      <c r="D4" s="111"/>
      <c r="E4" s="111"/>
      <c r="F4" s="111"/>
      <c r="G4" s="111"/>
      <c r="H4" s="111"/>
      <c r="I4" s="111"/>
      <c r="J4" s="111"/>
      <c r="K4" s="111"/>
      <c r="L4" s="111"/>
      <c r="M4" s="111"/>
      <c r="N4" s="111"/>
      <c r="O4" s="111"/>
      <c r="P4" s="111"/>
      <c r="Q4" s="111"/>
      <c r="R4" s="111"/>
      <c r="S4" s="111"/>
      <c r="T4" s="111"/>
      <c r="U4" s="111"/>
      <c r="V4" s="111"/>
      <c r="W4" s="111"/>
      <c r="X4" s="1144"/>
      <c r="Y4" s="1144"/>
      <c r="Z4" s="1144"/>
      <c r="AA4" s="1144"/>
      <c r="AB4" s="1144"/>
      <c r="AC4" s="1144"/>
      <c r="AD4" s="1144"/>
      <c r="AE4" s="1144"/>
      <c r="AF4" s="1144"/>
      <c r="AG4" s="1144"/>
      <c r="AH4" s="1144"/>
      <c r="AI4" s="1144"/>
      <c r="AJ4" s="144"/>
      <c r="AK4" s="105"/>
      <c r="AL4" s="105"/>
      <c r="AM4" s="105"/>
      <c r="AN4" s="105"/>
      <c r="AO4" s="105"/>
      <c r="AP4" s="105"/>
      <c r="AQ4" s="105"/>
      <c r="AR4" s="105"/>
      <c r="AS4" s="105"/>
      <c r="AT4" s="105"/>
      <c r="AU4" s="105"/>
      <c r="AV4" s="105"/>
      <c r="AW4" s="105"/>
      <c r="AX4" s="105"/>
      <c r="AY4" s="105"/>
      <c r="AZ4" s="105"/>
      <c r="BA4" s="105"/>
    </row>
    <row r="5" spans="1:53" ht="15.75" customHeight="1">
      <c r="A5" s="105"/>
      <c r="B5" s="107"/>
      <c r="C5" s="111"/>
      <c r="D5" s="111"/>
      <c r="E5" s="111"/>
      <c r="F5" s="111"/>
      <c r="G5" s="111"/>
      <c r="H5" s="111"/>
      <c r="I5" s="111"/>
      <c r="J5" s="111"/>
      <c r="K5" s="111"/>
      <c r="L5" s="111"/>
      <c r="M5" s="111"/>
      <c r="N5" s="111"/>
      <c r="O5" s="111"/>
      <c r="P5" s="111"/>
      <c r="Q5" s="111"/>
      <c r="R5" s="111"/>
      <c r="S5" s="111"/>
      <c r="T5" s="111"/>
      <c r="U5" s="111"/>
      <c r="V5" s="111"/>
      <c r="W5" s="111"/>
      <c r="X5" s="1144"/>
      <c r="Y5" s="1144"/>
      <c r="Z5" s="1144"/>
      <c r="AA5" s="1144"/>
      <c r="AB5" s="1144"/>
      <c r="AC5" s="1144"/>
      <c r="AD5" s="1144"/>
      <c r="AE5" s="1144"/>
      <c r="AF5" s="1144"/>
      <c r="AG5" s="1144"/>
      <c r="AH5" s="1144"/>
      <c r="AI5" s="1144"/>
      <c r="AJ5" s="144"/>
      <c r="AK5" s="105"/>
      <c r="AL5" s="105"/>
      <c r="AM5" s="105"/>
      <c r="AN5" s="105"/>
      <c r="AO5" s="105"/>
      <c r="AP5" s="105"/>
      <c r="AQ5" s="105"/>
      <c r="AR5" s="105"/>
      <c r="AS5" s="105"/>
      <c r="AT5" s="105"/>
      <c r="AU5" s="105"/>
      <c r="AV5" s="105"/>
      <c r="AW5" s="105"/>
      <c r="AX5" s="105"/>
      <c r="AY5" s="105"/>
      <c r="AZ5" s="105"/>
      <c r="BA5" s="105"/>
    </row>
    <row r="6" spans="1:53" ht="15.75" customHeight="1">
      <c r="A6" s="105"/>
      <c r="B6" s="107"/>
      <c r="C6" s="111"/>
      <c r="D6" s="111"/>
      <c r="E6" s="111"/>
      <c r="F6" s="111"/>
      <c r="G6" s="111"/>
      <c r="H6" s="111"/>
      <c r="I6" s="111"/>
      <c r="J6" s="111"/>
      <c r="K6" s="111"/>
      <c r="L6" s="111"/>
      <c r="M6" s="111"/>
      <c r="N6" s="111"/>
      <c r="O6" s="111"/>
      <c r="P6" s="111"/>
      <c r="Q6" s="111"/>
      <c r="R6" s="111"/>
      <c r="S6" s="111"/>
      <c r="T6" s="111"/>
      <c r="U6" s="111"/>
      <c r="V6" s="111"/>
      <c r="W6" s="111"/>
      <c r="X6" s="1144"/>
      <c r="Y6" s="1144"/>
      <c r="Z6" s="1144"/>
      <c r="AA6" s="1144"/>
      <c r="AB6" s="1144"/>
      <c r="AC6" s="1144"/>
      <c r="AD6" s="1144"/>
      <c r="AE6" s="1144"/>
      <c r="AF6" s="1144"/>
      <c r="AG6" s="1144"/>
      <c r="AH6" s="1144"/>
      <c r="AI6" s="1144"/>
      <c r="AJ6" s="144"/>
      <c r="AK6" s="105"/>
      <c r="AL6" s="105"/>
      <c r="AM6" s="105"/>
      <c r="AN6" s="1173" t="s">
        <v>102</v>
      </c>
      <c r="AO6" s="1174"/>
      <c r="AP6" s="1174"/>
      <c r="AQ6" s="1174"/>
      <c r="AR6" s="1174"/>
      <c r="AS6" s="1174"/>
      <c r="AT6" s="1174"/>
      <c r="AU6" s="1175"/>
      <c r="AV6" s="105"/>
      <c r="AW6" s="105"/>
      <c r="AX6" s="105"/>
      <c r="AY6" s="105"/>
      <c r="AZ6" s="105"/>
      <c r="BA6" s="105"/>
    </row>
    <row r="7" spans="1:53" ht="15.75" customHeight="1">
      <c r="A7" s="105"/>
      <c r="B7" s="107"/>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44"/>
      <c r="AK7" s="105"/>
      <c r="AL7" s="105"/>
      <c r="AM7" s="105"/>
      <c r="AN7" s="1176"/>
      <c r="AO7" s="1177"/>
      <c r="AP7" s="1177"/>
      <c r="AQ7" s="1177"/>
      <c r="AR7" s="1177"/>
      <c r="AS7" s="1177"/>
      <c r="AT7" s="1177"/>
      <c r="AU7" s="1178"/>
      <c r="AV7" s="105"/>
      <c r="AW7" s="105"/>
      <c r="AX7" s="105"/>
      <c r="AY7" s="105"/>
      <c r="AZ7" s="105"/>
      <c r="BA7" s="105"/>
    </row>
    <row r="8" spans="1:53" ht="15.75" customHeight="1">
      <c r="A8" s="105"/>
      <c r="B8" s="107"/>
      <c r="C8" s="110"/>
      <c r="D8" s="110"/>
      <c r="E8" s="110"/>
      <c r="F8" s="110"/>
      <c r="G8" s="110"/>
      <c r="H8" s="110"/>
      <c r="I8" s="110"/>
      <c r="J8" s="110"/>
      <c r="K8" s="110"/>
      <c r="L8" s="110"/>
      <c r="M8" s="110"/>
      <c r="N8" s="110"/>
      <c r="O8" s="110"/>
      <c r="P8" s="110"/>
      <c r="Q8" s="110"/>
      <c r="R8" s="110"/>
      <c r="S8" s="110"/>
      <c r="T8" s="110"/>
      <c r="U8" s="110"/>
      <c r="V8" s="110"/>
      <c r="W8" s="110"/>
      <c r="X8" s="110"/>
      <c r="Y8" s="110"/>
      <c r="Z8" s="1143" t="s">
        <v>85</v>
      </c>
      <c r="AA8" s="1143"/>
      <c r="AB8" s="206"/>
      <c r="AC8" s="206" t="s">
        <v>170</v>
      </c>
      <c r="AD8" s="664"/>
      <c r="AE8" s="664" t="s">
        <v>838</v>
      </c>
      <c r="AF8" s="664"/>
      <c r="AG8" s="664" t="s">
        <v>506</v>
      </c>
      <c r="AH8" s="664"/>
      <c r="AI8" s="156"/>
      <c r="AJ8" s="144"/>
      <c r="AK8" s="105"/>
      <c r="AL8" s="105"/>
      <c r="AM8" s="105"/>
      <c r="AN8" s="105"/>
      <c r="AO8" s="105"/>
      <c r="AP8" s="105"/>
      <c r="AQ8" s="105"/>
      <c r="AR8" s="105"/>
      <c r="AS8" s="105"/>
      <c r="AT8" s="105"/>
      <c r="AU8" s="105"/>
      <c r="AV8" s="105"/>
      <c r="AW8" s="105"/>
      <c r="AX8" s="105"/>
      <c r="AY8" s="105"/>
      <c r="AZ8" s="105"/>
      <c r="BA8" s="105"/>
    </row>
    <row r="9" spans="1:53" ht="9" customHeight="1">
      <c r="A9" s="105"/>
      <c r="B9" s="107"/>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52"/>
      <c r="AC9" s="152"/>
      <c r="AD9" s="827"/>
      <c r="AE9" s="827"/>
      <c r="AF9" s="827"/>
      <c r="AG9" s="827"/>
      <c r="AH9" s="827"/>
      <c r="AI9" s="827"/>
      <c r="AJ9" s="144"/>
      <c r="AK9" s="105"/>
      <c r="AL9" s="105"/>
      <c r="AM9" s="105"/>
      <c r="AN9" s="105"/>
      <c r="AO9" s="105"/>
      <c r="AP9" s="105"/>
      <c r="AQ9" s="105"/>
      <c r="AR9" s="105"/>
      <c r="AS9" s="105"/>
      <c r="AT9" s="105"/>
      <c r="AU9" s="105"/>
      <c r="AV9" s="105"/>
      <c r="AW9" s="105"/>
      <c r="AX9" s="105"/>
      <c r="AY9" s="105"/>
      <c r="AZ9" s="105"/>
      <c r="BA9" s="105"/>
    </row>
    <row r="10" spans="1:53" ht="15.75" customHeight="1">
      <c r="A10" s="105"/>
      <c r="B10" s="107"/>
      <c r="C10" s="110"/>
      <c r="D10" s="110"/>
      <c r="E10" s="1159" t="s">
        <v>449</v>
      </c>
      <c r="F10" s="1159"/>
      <c r="G10" s="1159"/>
      <c r="H10" s="110"/>
      <c r="I10" s="110"/>
      <c r="J10" s="110"/>
      <c r="K10" s="110"/>
      <c r="L10" s="110"/>
      <c r="M10" s="110"/>
      <c r="N10" s="110"/>
      <c r="O10" s="110"/>
      <c r="P10" s="110"/>
      <c r="Q10" s="110"/>
      <c r="R10" s="110"/>
      <c r="S10" s="110"/>
      <c r="T10" s="110"/>
      <c r="U10" s="110"/>
      <c r="V10" s="110"/>
      <c r="W10" s="110"/>
      <c r="X10" s="110"/>
      <c r="Y10" s="110"/>
      <c r="Z10" s="110"/>
      <c r="AA10" s="110"/>
      <c r="AB10" s="152"/>
      <c r="AC10" s="152"/>
      <c r="AD10" s="827"/>
      <c r="AE10" s="827"/>
      <c r="AF10" s="827"/>
      <c r="AG10" s="827"/>
      <c r="AH10" s="827"/>
      <c r="AI10" s="827"/>
      <c r="AJ10" s="144"/>
      <c r="AK10" s="105"/>
      <c r="AL10" s="105"/>
      <c r="AM10" s="105"/>
      <c r="AN10" s="105"/>
      <c r="AO10" s="105"/>
      <c r="AP10" s="105"/>
      <c r="AQ10" s="105"/>
      <c r="AR10" s="105"/>
      <c r="AS10" s="105"/>
      <c r="AT10" s="105"/>
      <c r="AU10" s="105"/>
      <c r="AV10" s="105"/>
      <c r="AW10" s="105"/>
      <c r="AX10" s="105"/>
      <c r="AY10" s="105"/>
      <c r="AZ10" s="105"/>
      <c r="BA10" s="105"/>
    </row>
    <row r="11" spans="1:53" ht="15.75" customHeight="1">
      <c r="A11" s="105"/>
      <c r="B11" s="107"/>
      <c r="C11" s="110"/>
      <c r="D11" s="110"/>
      <c r="E11" s="110"/>
      <c r="F11" s="818" t="s">
        <v>971</v>
      </c>
      <c r="G11" s="818"/>
      <c r="H11" s="818"/>
      <c r="I11" s="818"/>
      <c r="J11" s="818"/>
      <c r="K11" s="818"/>
      <c r="L11" s="818"/>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44"/>
      <c r="AK11" s="105"/>
      <c r="AL11" s="105"/>
      <c r="AM11" s="105"/>
      <c r="AN11" s="105"/>
      <c r="AO11" s="105"/>
      <c r="AP11" s="105"/>
      <c r="AQ11" s="105"/>
      <c r="AR11" s="105"/>
      <c r="AS11" s="105"/>
      <c r="AT11" s="105"/>
      <c r="AU11" s="105"/>
      <c r="AV11" s="105"/>
      <c r="AW11" s="105"/>
      <c r="AX11" s="105"/>
      <c r="AY11" s="105"/>
      <c r="AZ11" s="105"/>
      <c r="BA11" s="105"/>
    </row>
    <row r="12" spans="1:53" ht="9" customHeight="1">
      <c r="A12" s="105"/>
      <c r="B12" s="107"/>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44"/>
      <c r="AK12" s="105"/>
      <c r="AL12" s="105"/>
      <c r="AM12" s="105"/>
      <c r="AN12" s="105"/>
      <c r="AO12" s="105"/>
      <c r="AP12" s="105"/>
      <c r="AQ12" s="105"/>
      <c r="AR12" s="105"/>
      <c r="AS12" s="105"/>
      <c r="AT12" s="105"/>
      <c r="AU12" s="105"/>
      <c r="AV12" s="105"/>
      <c r="AW12" s="105"/>
      <c r="AX12" s="105"/>
      <c r="AY12" s="105"/>
      <c r="AZ12" s="105"/>
      <c r="BA12" s="105"/>
    </row>
    <row r="13" spans="1:53" ht="15.75" customHeight="1">
      <c r="A13" s="105"/>
      <c r="B13" s="107"/>
      <c r="C13" s="110"/>
      <c r="D13" s="110"/>
      <c r="E13" s="110"/>
      <c r="F13" s="110"/>
      <c r="G13" s="110"/>
      <c r="H13" s="110"/>
      <c r="I13" s="110"/>
      <c r="J13" s="110"/>
      <c r="K13" s="110"/>
      <c r="L13" s="110"/>
      <c r="M13" s="110"/>
      <c r="N13" s="110"/>
      <c r="O13" s="110"/>
      <c r="P13" s="110"/>
      <c r="Q13" s="110"/>
      <c r="R13" s="110"/>
      <c r="S13" s="110"/>
      <c r="T13" s="110"/>
      <c r="U13" s="110"/>
      <c r="V13" s="110"/>
      <c r="W13" s="1159" t="s">
        <v>215</v>
      </c>
      <c r="X13" s="1159"/>
      <c r="Y13" s="1159"/>
      <c r="Z13" s="110"/>
      <c r="AA13" s="110"/>
      <c r="AB13" s="110"/>
      <c r="AC13" s="110"/>
      <c r="AD13" s="110"/>
      <c r="AE13" s="110"/>
      <c r="AF13" s="110"/>
      <c r="AG13" s="110"/>
      <c r="AH13" s="110"/>
      <c r="AI13" s="110"/>
      <c r="AJ13" s="144"/>
      <c r="AK13" s="105"/>
      <c r="AL13" s="105"/>
      <c r="AM13" s="105"/>
      <c r="AN13" s="105"/>
      <c r="AO13" s="105"/>
      <c r="AP13" s="105"/>
      <c r="AQ13" s="105"/>
      <c r="AR13" s="105"/>
      <c r="AS13" s="105"/>
      <c r="AT13" s="105"/>
      <c r="AU13" s="105"/>
      <c r="AV13" s="105"/>
      <c r="AW13" s="105"/>
      <c r="AX13" s="105"/>
      <c r="AY13" s="105"/>
      <c r="AZ13" s="105"/>
      <c r="BA13" s="105"/>
    </row>
    <row r="14" spans="1:53" ht="15" customHeight="1">
      <c r="A14" s="105"/>
      <c r="B14" s="107"/>
      <c r="C14" s="110"/>
      <c r="D14" s="110"/>
      <c r="E14" s="110"/>
      <c r="F14" s="110"/>
      <c r="G14" s="110"/>
      <c r="H14" s="110"/>
      <c r="I14" s="110"/>
      <c r="J14" s="110"/>
      <c r="K14" s="110"/>
      <c r="L14" s="110"/>
      <c r="M14" s="110"/>
      <c r="N14" s="110"/>
      <c r="O14" s="110"/>
      <c r="P14" s="110"/>
      <c r="Q14" s="110"/>
      <c r="R14" s="110"/>
      <c r="S14" s="110"/>
      <c r="T14" s="1309"/>
      <c r="U14" s="1309"/>
      <c r="V14" s="1309"/>
      <c r="W14" s="1148">
        <f>データ!$D$9</f>
        <v>0</v>
      </c>
      <c r="X14" s="1148"/>
      <c r="Y14" s="1148"/>
      <c r="Z14" s="1148"/>
      <c r="AA14" s="1148"/>
      <c r="AB14" s="1148"/>
      <c r="AC14" s="1148"/>
      <c r="AD14" s="1148"/>
      <c r="AE14" s="1148"/>
      <c r="AF14" s="1148"/>
      <c r="AG14" s="1148"/>
      <c r="AH14" s="1148"/>
      <c r="AI14" s="1148"/>
      <c r="AJ14" s="144"/>
      <c r="AK14" s="105"/>
      <c r="AL14" s="105"/>
      <c r="AM14" s="105"/>
      <c r="AN14" s="105"/>
      <c r="AO14" s="105"/>
      <c r="AP14" s="105"/>
      <c r="AQ14" s="105"/>
      <c r="AR14" s="105"/>
      <c r="AS14" s="105"/>
      <c r="AT14" s="105"/>
      <c r="AU14" s="105"/>
      <c r="AV14" s="105"/>
      <c r="AW14" s="105"/>
      <c r="AX14" s="105"/>
      <c r="AY14" s="105"/>
      <c r="AZ14" s="105"/>
      <c r="BA14" s="105"/>
    </row>
    <row r="15" spans="1:53" ht="15" customHeight="1">
      <c r="A15" s="105"/>
      <c r="B15" s="107"/>
      <c r="C15" s="110"/>
      <c r="D15" s="110"/>
      <c r="E15" s="110"/>
      <c r="F15" s="110"/>
      <c r="G15" s="110"/>
      <c r="H15" s="110"/>
      <c r="I15" s="110"/>
      <c r="J15" s="110"/>
      <c r="K15" s="110"/>
      <c r="L15" s="110"/>
      <c r="M15" s="110"/>
      <c r="N15" s="110"/>
      <c r="O15" s="110"/>
      <c r="P15" s="110"/>
      <c r="Q15" s="110"/>
      <c r="R15" s="110"/>
      <c r="S15" s="110"/>
      <c r="T15" s="110"/>
      <c r="U15" s="110"/>
      <c r="V15" s="110"/>
      <c r="W15" s="110"/>
      <c r="X15" s="110"/>
      <c r="Y15" s="1145" t="str">
        <f>データ!D10&amp;"   "&amp;データ!D11&amp;"    ㊞"</f>
        <v xml:space="preserve">       ㊞</v>
      </c>
      <c r="Z15" s="1145"/>
      <c r="AA15" s="1145"/>
      <c r="AB15" s="1145"/>
      <c r="AC15" s="1145"/>
      <c r="AD15" s="1145"/>
      <c r="AE15" s="1145"/>
      <c r="AF15" s="1145"/>
      <c r="AG15" s="1145"/>
      <c r="AH15" s="1145"/>
      <c r="AI15" s="110"/>
      <c r="AJ15" s="144"/>
      <c r="AK15" s="105"/>
      <c r="AL15" s="105"/>
      <c r="AM15" s="105"/>
      <c r="AN15" s="105"/>
      <c r="AO15" s="105"/>
      <c r="AP15" s="105"/>
      <c r="AQ15" s="105"/>
      <c r="AR15" s="105"/>
      <c r="AS15" s="105"/>
      <c r="AT15" s="105"/>
      <c r="AU15" s="105"/>
      <c r="AV15" s="105"/>
      <c r="AW15" s="105"/>
      <c r="AX15" s="105"/>
      <c r="AY15" s="105"/>
      <c r="AZ15" s="105"/>
      <c r="BA15" s="105"/>
    </row>
    <row r="16" spans="1:53" ht="20.25" customHeight="1">
      <c r="A16" s="105"/>
      <c r="B16" s="107"/>
      <c r="C16" s="1184" t="s">
        <v>32</v>
      </c>
      <c r="D16" s="1184"/>
      <c r="E16" s="1184"/>
      <c r="F16" s="1184"/>
      <c r="G16" s="1184"/>
      <c r="H16" s="1184"/>
      <c r="I16" s="1184"/>
      <c r="J16" s="1184"/>
      <c r="K16" s="1184"/>
      <c r="L16" s="1184"/>
      <c r="M16" s="1184"/>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c r="AJ16" s="144"/>
      <c r="AK16" s="105"/>
      <c r="AL16" s="105"/>
      <c r="AM16" s="105"/>
      <c r="AN16" s="105"/>
      <c r="AO16" s="105"/>
      <c r="AP16" s="105"/>
      <c r="AQ16" s="105"/>
      <c r="AR16" s="105"/>
      <c r="AS16" s="105"/>
      <c r="AT16" s="105"/>
      <c r="AU16" s="105"/>
      <c r="AV16" s="105"/>
      <c r="AW16" s="105"/>
      <c r="AX16" s="105"/>
      <c r="AY16" s="105"/>
      <c r="AZ16" s="105"/>
      <c r="BA16" s="105"/>
    </row>
    <row r="17" spans="1:53" ht="17.25" customHeight="1">
      <c r="A17" s="105"/>
      <c r="B17" s="107"/>
      <c r="C17" s="1184"/>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4"/>
      <c r="Z17" s="1184"/>
      <c r="AA17" s="1184"/>
      <c r="AB17" s="1184"/>
      <c r="AC17" s="1184"/>
      <c r="AD17" s="1184"/>
      <c r="AE17" s="1184"/>
      <c r="AF17" s="1184"/>
      <c r="AG17" s="1184"/>
      <c r="AH17" s="1184"/>
      <c r="AI17" s="1184"/>
      <c r="AJ17" s="144"/>
      <c r="AK17" s="105"/>
      <c r="AL17" s="105"/>
      <c r="AM17" s="105"/>
      <c r="AN17" s="105"/>
      <c r="AO17" s="105"/>
      <c r="AP17" s="105"/>
      <c r="AQ17" s="105"/>
      <c r="AR17" s="105"/>
      <c r="AS17" s="105"/>
      <c r="AT17" s="105"/>
      <c r="AU17" s="105"/>
      <c r="AV17" s="105"/>
      <c r="AW17" s="105"/>
      <c r="AX17" s="105"/>
      <c r="AY17" s="105"/>
      <c r="AZ17" s="105"/>
      <c r="BA17" s="105"/>
    </row>
    <row r="18" spans="1:53" ht="9" customHeight="1">
      <c r="A18" s="105"/>
      <c r="B18" s="107"/>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44"/>
      <c r="AK18" s="105"/>
      <c r="AL18" s="105"/>
      <c r="AM18" s="105"/>
      <c r="AN18" s="105"/>
      <c r="AO18" s="105"/>
      <c r="AP18" s="105"/>
      <c r="AQ18" s="105"/>
      <c r="AR18" s="105"/>
      <c r="AS18" s="105"/>
      <c r="AT18" s="105"/>
      <c r="AU18" s="105"/>
      <c r="AV18" s="105"/>
      <c r="AW18" s="105"/>
      <c r="AX18" s="105"/>
      <c r="AY18" s="105"/>
      <c r="AZ18" s="105"/>
      <c r="BA18" s="105"/>
    </row>
    <row r="19" spans="1:53" ht="15.75" customHeight="1">
      <c r="A19" s="105"/>
      <c r="B19" s="107"/>
      <c r="C19" s="2589" t="s">
        <v>248</v>
      </c>
      <c r="D19" s="2589"/>
      <c r="E19" s="2589"/>
      <c r="F19" s="2589"/>
      <c r="G19" s="2589"/>
      <c r="H19" s="2589"/>
      <c r="I19" s="2589"/>
      <c r="J19" s="2589"/>
      <c r="K19" s="2589"/>
      <c r="L19" s="2589"/>
      <c r="M19" s="2589"/>
      <c r="N19" s="2589"/>
      <c r="O19" s="2589"/>
      <c r="P19" s="2589"/>
      <c r="Q19" s="2589"/>
      <c r="R19" s="2589"/>
      <c r="S19" s="2589"/>
      <c r="T19" s="2589"/>
      <c r="U19" s="2589"/>
      <c r="V19" s="2589"/>
      <c r="W19" s="2589"/>
      <c r="X19" s="2589"/>
      <c r="Y19" s="2589"/>
      <c r="Z19" s="2589"/>
      <c r="AA19" s="2589"/>
      <c r="AB19" s="2589"/>
      <c r="AC19" s="2589"/>
      <c r="AD19" s="2589"/>
      <c r="AE19" s="2589"/>
      <c r="AF19" s="2589"/>
      <c r="AG19" s="2589"/>
      <c r="AH19" s="2589"/>
      <c r="AI19" s="2589"/>
      <c r="AJ19" s="144"/>
      <c r="AK19" s="105"/>
      <c r="AL19" s="105"/>
      <c r="AM19" s="105"/>
      <c r="AN19" s="105"/>
      <c r="AO19" s="105"/>
      <c r="AP19" s="105"/>
      <c r="AQ19" s="105"/>
      <c r="AR19" s="105"/>
      <c r="AS19" s="105"/>
      <c r="AT19" s="105"/>
      <c r="AU19" s="105"/>
      <c r="AV19" s="105"/>
      <c r="AW19" s="105"/>
      <c r="AX19" s="105"/>
      <c r="AY19" s="105"/>
      <c r="AZ19" s="105"/>
      <c r="BA19" s="105"/>
    </row>
    <row r="20" spans="1:53" ht="7.5" customHeight="1">
      <c r="A20" s="105"/>
      <c r="B20" s="107"/>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44"/>
      <c r="AK20" s="105"/>
      <c r="AL20" s="105"/>
      <c r="AM20" s="105"/>
      <c r="AN20" s="105"/>
      <c r="AO20" s="105"/>
      <c r="AP20" s="105"/>
      <c r="AQ20" s="105"/>
      <c r="AR20" s="105"/>
      <c r="AS20" s="105"/>
      <c r="AT20" s="105"/>
      <c r="AU20" s="105"/>
      <c r="AV20" s="105"/>
      <c r="AW20" s="105"/>
      <c r="AX20" s="105"/>
      <c r="AY20" s="105"/>
      <c r="AZ20" s="105"/>
      <c r="BA20" s="105"/>
    </row>
    <row r="21" spans="1:53" ht="15.75" customHeight="1">
      <c r="A21" s="105"/>
      <c r="B21" s="107"/>
      <c r="C21" s="2581" t="s">
        <v>510</v>
      </c>
      <c r="D21" s="2581"/>
      <c r="E21" s="2581"/>
      <c r="F21" s="2581"/>
      <c r="G21" s="2581"/>
      <c r="H21" s="2581"/>
      <c r="I21" s="2581"/>
      <c r="J21" s="2581"/>
      <c r="K21" s="2581"/>
      <c r="L21" s="2581"/>
      <c r="M21" s="2581"/>
      <c r="N21" s="2581"/>
      <c r="O21" s="2581"/>
      <c r="P21" s="2581"/>
      <c r="Q21" s="2581"/>
      <c r="R21" s="2581"/>
      <c r="S21" s="2581"/>
      <c r="T21" s="2581"/>
      <c r="U21" s="2581"/>
      <c r="V21" s="2581"/>
      <c r="W21" s="2581"/>
      <c r="X21" s="2581"/>
      <c r="Y21" s="2581"/>
      <c r="Z21" s="2581"/>
      <c r="AA21" s="2581"/>
      <c r="AB21" s="2581"/>
      <c r="AC21" s="2581"/>
      <c r="AD21" s="2581"/>
      <c r="AE21" s="2581"/>
      <c r="AF21" s="2581"/>
      <c r="AG21" s="2581"/>
      <c r="AH21" s="2581"/>
      <c r="AI21" s="2581"/>
      <c r="AJ21" s="144"/>
      <c r="AK21" s="105"/>
      <c r="AL21" s="105"/>
      <c r="AM21" s="105"/>
      <c r="AN21" s="105"/>
      <c r="AO21" s="105"/>
      <c r="AP21" s="105"/>
      <c r="AQ21" s="105"/>
      <c r="AR21" s="105"/>
      <c r="AS21" s="105"/>
      <c r="AT21" s="105"/>
      <c r="AU21" s="105"/>
      <c r="AV21" s="105"/>
      <c r="AW21" s="105"/>
      <c r="AX21" s="105"/>
      <c r="AY21" s="105"/>
      <c r="AZ21" s="105"/>
      <c r="BA21" s="105"/>
    </row>
    <row r="22" spans="1:53" ht="15.75" customHeight="1">
      <c r="A22" s="105"/>
      <c r="B22" s="107"/>
      <c r="C22" s="110"/>
      <c r="D22" s="110"/>
      <c r="E22" s="110"/>
      <c r="F22" s="161"/>
      <c r="G22" s="161"/>
      <c r="H22" s="161"/>
      <c r="I22" s="161"/>
      <c r="J22" s="161"/>
      <c r="K22" s="161"/>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10"/>
      <c r="AJ22" s="144"/>
      <c r="AK22" s="105"/>
      <c r="AL22" s="105"/>
      <c r="AM22" s="105"/>
      <c r="AN22" s="105"/>
      <c r="AO22" s="105"/>
      <c r="AP22" s="105"/>
      <c r="AQ22" s="105"/>
      <c r="AR22" s="105"/>
      <c r="AS22" s="105"/>
      <c r="AT22" s="105"/>
      <c r="AU22" s="105"/>
      <c r="AV22" s="105"/>
      <c r="AW22" s="105"/>
      <c r="AX22" s="105"/>
      <c r="AY22" s="105"/>
      <c r="AZ22" s="105"/>
      <c r="BA22" s="105"/>
    </row>
    <row r="23" spans="1:53" ht="15.75" customHeight="1">
      <c r="A23" s="105"/>
      <c r="B23" s="107"/>
      <c r="C23" s="1185" t="s">
        <v>8</v>
      </c>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c r="AG23" s="1185"/>
      <c r="AH23" s="1185"/>
      <c r="AI23" s="1185"/>
      <c r="AJ23" s="144"/>
      <c r="AK23" s="105"/>
      <c r="AL23" s="105"/>
      <c r="AM23" s="105"/>
      <c r="AN23" s="105"/>
      <c r="AO23" s="105"/>
      <c r="AP23" s="105"/>
      <c r="AQ23" s="105"/>
      <c r="AR23" s="105"/>
      <c r="AS23" s="105"/>
      <c r="AT23" s="105"/>
      <c r="AU23" s="105"/>
      <c r="AV23" s="105"/>
      <c r="AW23" s="105"/>
      <c r="AX23" s="105"/>
      <c r="AY23" s="105"/>
      <c r="AZ23" s="105"/>
      <c r="BA23" s="105"/>
    </row>
    <row r="24" spans="1:53" ht="15.75" customHeight="1">
      <c r="A24" s="105"/>
      <c r="B24" s="107"/>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44"/>
      <c r="AK24" s="105"/>
      <c r="AL24" s="105"/>
      <c r="AM24" s="105"/>
      <c r="AN24" s="105"/>
      <c r="AO24" s="105"/>
      <c r="AP24" s="105"/>
      <c r="AQ24" s="105"/>
      <c r="AR24" s="105"/>
      <c r="AS24" s="105"/>
      <c r="AT24" s="105"/>
      <c r="AU24" s="105"/>
      <c r="AV24" s="105"/>
      <c r="AW24" s="105"/>
      <c r="AX24" s="105"/>
      <c r="AY24" s="105"/>
      <c r="AZ24" s="105"/>
      <c r="BA24" s="105"/>
    </row>
    <row r="25" spans="1:53" ht="15.75" customHeight="1">
      <c r="A25" s="105"/>
      <c r="B25" s="107"/>
      <c r="C25" s="110"/>
      <c r="D25" s="110"/>
      <c r="E25" s="117"/>
      <c r="F25" s="117"/>
      <c r="G25" s="2590" t="s">
        <v>515</v>
      </c>
      <c r="H25" s="2590"/>
      <c r="I25" s="1186" t="s">
        <v>524</v>
      </c>
      <c r="J25" s="1186"/>
      <c r="K25" s="1186"/>
      <c r="L25" s="1186"/>
      <c r="M25" s="819"/>
      <c r="N25" s="2591"/>
      <c r="O25" s="2591"/>
      <c r="P25" s="2591"/>
      <c r="Q25" s="2591"/>
      <c r="R25" s="2591"/>
      <c r="S25" s="2591"/>
      <c r="T25" s="2591"/>
      <c r="U25" s="2591"/>
      <c r="V25" s="2591"/>
      <c r="W25" s="2591"/>
      <c r="X25" s="2591"/>
      <c r="Y25" s="2591"/>
      <c r="Z25" s="2591"/>
      <c r="AA25" s="2591"/>
      <c r="AB25" s="2591"/>
      <c r="AC25" s="2591"/>
      <c r="AD25" s="2591"/>
      <c r="AE25" s="2591"/>
      <c r="AF25" s="2591"/>
      <c r="AG25" s="2591"/>
      <c r="AH25" s="2591"/>
      <c r="AI25" s="2591"/>
      <c r="AJ25" s="144"/>
      <c r="AK25" s="105"/>
      <c r="AL25" s="105"/>
      <c r="AM25" s="105"/>
      <c r="AN25" s="105"/>
      <c r="AO25" s="105"/>
      <c r="AP25" s="105"/>
      <c r="AQ25" s="105"/>
      <c r="AR25" s="105"/>
      <c r="AS25" s="105"/>
      <c r="AT25" s="105"/>
      <c r="AU25" s="105"/>
      <c r="AV25" s="105"/>
      <c r="AW25" s="105"/>
      <c r="AX25" s="105"/>
      <c r="AY25" s="105"/>
      <c r="AZ25" s="105"/>
      <c r="BA25" s="105"/>
    </row>
    <row r="26" spans="1:53" ht="15.75" customHeight="1">
      <c r="A26" s="105"/>
      <c r="B26" s="107"/>
      <c r="C26" s="110"/>
      <c r="D26" s="110"/>
      <c r="E26" s="117"/>
      <c r="F26" s="117"/>
      <c r="G26" s="117"/>
      <c r="H26" s="117"/>
      <c r="I26" s="819"/>
      <c r="J26" s="819"/>
      <c r="K26" s="819"/>
      <c r="L26" s="819"/>
      <c r="M26" s="819"/>
      <c r="N26" s="2591"/>
      <c r="O26" s="2591"/>
      <c r="P26" s="2591"/>
      <c r="Q26" s="2591"/>
      <c r="R26" s="2591"/>
      <c r="S26" s="2591"/>
      <c r="T26" s="2591"/>
      <c r="U26" s="2591"/>
      <c r="V26" s="2591"/>
      <c r="W26" s="2591"/>
      <c r="X26" s="2591"/>
      <c r="Y26" s="2591"/>
      <c r="Z26" s="2591"/>
      <c r="AA26" s="2591"/>
      <c r="AB26" s="2591"/>
      <c r="AC26" s="2591"/>
      <c r="AD26" s="2591"/>
      <c r="AE26" s="2591"/>
      <c r="AF26" s="2591"/>
      <c r="AG26" s="2591"/>
      <c r="AH26" s="2591"/>
      <c r="AI26" s="2591"/>
      <c r="AJ26" s="144"/>
      <c r="AK26" s="105"/>
      <c r="AL26" s="105"/>
      <c r="AM26" s="105"/>
      <c r="AN26" s="105"/>
      <c r="AO26" s="105"/>
      <c r="AP26" s="105"/>
      <c r="AQ26" s="105"/>
      <c r="AR26" s="105"/>
      <c r="AS26" s="105"/>
      <c r="AT26" s="105"/>
      <c r="AU26" s="105"/>
      <c r="AV26" s="105"/>
      <c r="AW26" s="105"/>
      <c r="AX26" s="105"/>
      <c r="AY26" s="105"/>
      <c r="AZ26" s="105"/>
      <c r="BA26" s="105"/>
    </row>
    <row r="27" spans="1:53" ht="15.75" customHeight="1">
      <c r="A27" s="105"/>
      <c r="B27" s="107"/>
      <c r="C27" s="110"/>
      <c r="D27" s="110"/>
      <c r="E27" s="110"/>
      <c r="F27" s="110"/>
      <c r="G27" s="110"/>
      <c r="H27" s="110"/>
      <c r="I27" s="110"/>
      <c r="J27" s="110"/>
      <c r="K27" s="110"/>
      <c r="L27" s="110"/>
      <c r="M27" s="110"/>
      <c r="N27" s="2591"/>
      <c r="O27" s="2591"/>
      <c r="P27" s="2591"/>
      <c r="Q27" s="2591"/>
      <c r="R27" s="2591"/>
      <c r="S27" s="2591"/>
      <c r="T27" s="2591"/>
      <c r="U27" s="2591"/>
      <c r="V27" s="2591"/>
      <c r="W27" s="2591"/>
      <c r="X27" s="2591"/>
      <c r="Y27" s="2591"/>
      <c r="Z27" s="2591"/>
      <c r="AA27" s="2591"/>
      <c r="AB27" s="2591"/>
      <c r="AC27" s="2591"/>
      <c r="AD27" s="2591"/>
      <c r="AE27" s="2591"/>
      <c r="AF27" s="2591"/>
      <c r="AG27" s="2591"/>
      <c r="AH27" s="2591"/>
      <c r="AI27" s="2591"/>
      <c r="AJ27" s="144"/>
      <c r="AK27" s="105"/>
      <c r="AL27" s="105"/>
      <c r="AM27" s="105"/>
      <c r="AN27" s="105"/>
      <c r="AO27" s="105"/>
      <c r="AP27" s="105"/>
      <c r="AQ27" s="105"/>
      <c r="AR27" s="105"/>
      <c r="AS27" s="105"/>
      <c r="AT27" s="105"/>
      <c r="AU27" s="105"/>
      <c r="AV27" s="105"/>
      <c r="AW27" s="105"/>
      <c r="AX27" s="105"/>
      <c r="AY27" s="105"/>
      <c r="AZ27" s="105"/>
      <c r="BA27" s="105"/>
    </row>
    <row r="28" spans="1:53" ht="15.75" customHeight="1">
      <c r="A28" s="105"/>
      <c r="B28" s="107"/>
      <c r="C28" s="110"/>
      <c r="D28" s="110"/>
      <c r="E28" s="117"/>
      <c r="F28" s="117"/>
      <c r="G28" s="2590" t="s">
        <v>27</v>
      </c>
      <c r="H28" s="2590"/>
      <c r="I28" s="1186" t="s">
        <v>523</v>
      </c>
      <c r="J28" s="1186"/>
      <c r="K28" s="1186"/>
      <c r="L28" s="1186"/>
      <c r="M28" s="819"/>
      <c r="N28" s="2591"/>
      <c r="O28" s="2591"/>
      <c r="P28" s="2591"/>
      <c r="Q28" s="2591"/>
      <c r="R28" s="2591"/>
      <c r="S28" s="2591"/>
      <c r="T28" s="2591"/>
      <c r="U28" s="2591"/>
      <c r="V28" s="2591"/>
      <c r="W28" s="2591"/>
      <c r="X28" s="2591"/>
      <c r="Y28" s="2591"/>
      <c r="Z28" s="2591"/>
      <c r="AA28" s="2591"/>
      <c r="AB28" s="2591"/>
      <c r="AC28" s="2591"/>
      <c r="AD28" s="2591"/>
      <c r="AE28" s="2591"/>
      <c r="AF28" s="2591"/>
      <c r="AG28" s="2591"/>
      <c r="AH28" s="2591"/>
      <c r="AI28" s="2591"/>
      <c r="AJ28" s="144"/>
      <c r="AK28" s="105"/>
      <c r="AL28" s="105"/>
      <c r="AM28" s="105"/>
      <c r="AN28" s="105"/>
      <c r="AO28" s="105"/>
      <c r="AP28" s="105"/>
      <c r="AQ28" s="105"/>
      <c r="AR28" s="105"/>
      <c r="AS28" s="105"/>
      <c r="AT28" s="105"/>
      <c r="AU28" s="105"/>
      <c r="AV28" s="105"/>
      <c r="AW28" s="105"/>
      <c r="AX28" s="105"/>
      <c r="AY28" s="105"/>
      <c r="AZ28" s="105"/>
      <c r="BA28" s="105"/>
    </row>
    <row r="29" spans="1:53" ht="15.75" customHeight="1">
      <c r="A29" s="105"/>
      <c r="B29" s="107"/>
      <c r="C29" s="110"/>
      <c r="D29" s="110"/>
      <c r="E29" s="816"/>
      <c r="F29" s="816"/>
      <c r="G29" s="110"/>
      <c r="H29" s="110"/>
      <c r="I29" s="110"/>
      <c r="J29" s="110"/>
      <c r="K29" s="110"/>
      <c r="L29" s="825"/>
      <c r="M29" s="825"/>
      <c r="N29" s="2591"/>
      <c r="O29" s="2591"/>
      <c r="P29" s="2591"/>
      <c r="Q29" s="2591"/>
      <c r="R29" s="2591"/>
      <c r="S29" s="2591"/>
      <c r="T29" s="2591"/>
      <c r="U29" s="2591"/>
      <c r="V29" s="2591"/>
      <c r="W29" s="2591"/>
      <c r="X29" s="2591"/>
      <c r="Y29" s="2591"/>
      <c r="Z29" s="2591"/>
      <c r="AA29" s="2591"/>
      <c r="AB29" s="2591"/>
      <c r="AC29" s="2591"/>
      <c r="AD29" s="2591"/>
      <c r="AE29" s="2591"/>
      <c r="AF29" s="2591"/>
      <c r="AG29" s="2591"/>
      <c r="AH29" s="2591"/>
      <c r="AI29" s="2591"/>
      <c r="AJ29" s="144"/>
      <c r="AK29" s="105"/>
      <c r="AL29" s="105"/>
      <c r="AM29" s="105"/>
      <c r="AN29" s="105"/>
      <c r="AO29" s="105"/>
      <c r="AP29" s="105"/>
      <c r="AQ29" s="105"/>
      <c r="AR29" s="105"/>
      <c r="AS29" s="105"/>
      <c r="AT29" s="105"/>
      <c r="AU29" s="105"/>
      <c r="AV29" s="105"/>
      <c r="AW29" s="105"/>
      <c r="AX29" s="105"/>
      <c r="AY29" s="105"/>
      <c r="AZ29" s="105"/>
      <c r="BA29" s="105"/>
    </row>
    <row r="30" spans="1:53" ht="15.75" customHeight="1">
      <c r="A30" s="105"/>
      <c r="B30" s="107"/>
      <c r="C30" s="110"/>
      <c r="D30" s="110"/>
      <c r="E30" s="690"/>
      <c r="F30" s="690"/>
      <c r="G30" s="829"/>
      <c r="H30" s="829"/>
      <c r="I30" s="820"/>
      <c r="J30" s="820"/>
      <c r="K30" s="820"/>
      <c r="L30" s="820"/>
      <c r="M30" s="820"/>
      <c r="N30" s="2591"/>
      <c r="O30" s="2591"/>
      <c r="P30" s="2591"/>
      <c r="Q30" s="2591"/>
      <c r="R30" s="2591"/>
      <c r="S30" s="2591"/>
      <c r="T30" s="2591"/>
      <c r="U30" s="2591"/>
      <c r="V30" s="2591"/>
      <c r="W30" s="2591"/>
      <c r="X30" s="2591"/>
      <c r="Y30" s="2591"/>
      <c r="Z30" s="2591"/>
      <c r="AA30" s="2591"/>
      <c r="AB30" s="2591"/>
      <c r="AC30" s="2591"/>
      <c r="AD30" s="2591"/>
      <c r="AE30" s="2591"/>
      <c r="AF30" s="2591"/>
      <c r="AG30" s="2591"/>
      <c r="AH30" s="2591"/>
      <c r="AI30" s="2591"/>
      <c r="AJ30" s="144"/>
      <c r="AK30" s="105"/>
      <c r="AL30" s="105"/>
      <c r="AM30" s="105"/>
      <c r="AN30" s="105"/>
      <c r="AO30" s="105"/>
      <c r="AP30" s="105"/>
      <c r="AQ30" s="105"/>
      <c r="AR30" s="105"/>
      <c r="AS30" s="105"/>
      <c r="AT30" s="105"/>
      <c r="AU30" s="105"/>
      <c r="AV30" s="105"/>
      <c r="AW30" s="105"/>
      <c r="AX30" s="105"/>
      <c r="AY30" s="105"/>
      <c r="AZ30" s="105"/>
      <c r="BA30" s="105"/>
    </row>
    <row r="31" spans="1:53" ht="15.75" customHeight="1">
      <c r="A31" s="105"/>
      <c r="B31" s="107"/>
      <c r="C31" s="110"/>
      <c r="D31" s="110"/>
      <c r="E31" s="129"/>
      <c r="F31" s="129"/>
      <c r="G31" s="2590" t="s">
        <v>112</v>
      </c>
      <c r="H31" s="2590"/>
      <c r="I31" s="1186" t="s">
        <v>517</v>
      </c>
      <c r="J31" s="1186"/>
      <c r="K31" s="1186"/>
      <c r="L31" s="1186"/>
      <c r="M31" s="129"/>
      <c r="N31" s="129" t="s">
        <v>60</v>
      </c>
      <c r="O31" s="1210"/>
      <c r="P31" s="1210"/>
      <c r="Q31" s="1210"/>
      <c r="R31" s="1210"/>
      <c r="S31" s="1210"/>
      <c r="T31" s="1210"/>
      <c r="U31" s="1210"/>
      <c r="V31" s="1210"/>
      <c r="W31" s="1210"/>
      <c r="X31" s="1210"/>
      <c r="Y31" s="1210"/>
      <c r="Z31" s="1210"/>
      <c r="AA31" s="170"/>
      <c r="AB31" s="170"/>
      <c r="AC31" s="170"/>
      <c r="AD31" s="170"/>
      <c r="AE31" s="170"/>
      <c r="AF31" s="170"/>
      <c r="AG31" s="129"/>
      <c r="AH31" s="110"/>
      <c r="AI31" s="110"/>
      <c r="AJ31" s="144"/>
      <c r="AK31" s="105"/>
      <c r="AL31" s="105"/>
      <c r="AM31" s="105"/>
      <c r="AN31" s="105"/>
      <c r="AO31" s="105"/>
      <c r="AP31" s="105"/>
      <c r="AQ31" s="105"/>
      <c r="AR31" s="105"/>
      <c r="AS31" s="105"/>
      <c r="AT31" s="105"/>
      <c r="AU31" s="105"/>
      <c r="AV31" s="105"/>
      <c r="AW31" s="105"/>
      <c r="AX31" s="105"/>
      <c r="AY31" s="105"/>
      <c r="AZ31" s="105"/>
      <c r="BA31" s="105"/>
    </row>
    <row r="32" spans="1:53" ht="15.75" customHeight="1">
      <c r="A32" s="105"/>
      <c r="B32" s="107"/>
      <c r="C32" s="110"/>
      <c r="D32" s="110"/>
      <c r="E32" s="129"/>
      <c r="F32" s="129"/>
      <c r="G32" s="830"/>
      <c r="H32" s="830"/>
      <c r="I32" s="129"/>
      <c r="J32" s="129"/>
      <c r="K32" s="129"/>
      <c r="L32" s="129"/>
      <c r="M32" s="129"/>
      <c r="N32" s="129" t="s">
        <v>525</v>
      </c>
      <c r="O32" s="1210"/>
      <c r="P32" s="1210"/>
      <c r="Q32" s="1210"/>
      <c r="R32" s="1210"/>
      <c r="S32" s="1210"/>
      <c r="T32" s="1210"/>
      <c r="U32" s="1210"/>
      <c r="V32" s="1210"/>
      <c r="W32" s="1210"/>
      <c r="X32" s="1210"/>
      <c r="Y32" s="1210"/>
      <c r="Z32" s="1210"/>
      <c r="AA32" s="170"/>
      <c r="AB32" s="170"/>
      <c r="AC32" s="170"/>
      <c r="AD32" s="170"/>
      <c r="AE32" s="170"/>
      <c r="AF32" s="170"/>
      <c r="AG32" s="129"/>
      <c r="AH32" s="110"/>
      <c r="AI32" s="110"/>
      <c r="AJ32" s="144"/>
      <c r="AK32" s="105"/>
      <c r="AL32" s="105"/>
      <c r="AM32" s="105"/>
      <c r="AN32" s="105"/>
      <c r="AO32" s="105"/>
      <c r="AP32" s="105"/>
      <c r="AQ32" s="105"/>
      <c r="AR32" s="105"/>
      <c r="AS32" s="105"/>
      <c r="AT32" s="105"/>
      <c r="AU32" s="105"/>
      <c r="AV32" s="105"/>
      <c r="AW32" s="105"/>
      <c r="AX32" s="105"/>
      <c r="AY32" s="105"/>
      <c r="AZ32" s="105"/>
      <c r="BA32" s="105"/>
    </row>
    <row r="33" spans="1:53" ht="15.75" customHeight="1">
      <c r="A33" s="105"/>
      <c r="B33" s="107"/>
      <c r="C33" s="110"/>
      <c r="D33" s="110"/>
      <c r="E33" s="129"/>
      <c r="F33" s="129"/>
      <c r="G33" s="830"/>
      <c r="H33" s="830"/>
      <c r="I33" s="129"/>
      <c r="J33" s="129"/>
      <c r="K33" s="129"/>
      <c r="L33" s="129"/>
      <c r="M33" s="129"/>
      <c r="N33" s="170"/>
      <c r="O33" s="170"/>
      <c r="P33" s="170"/>
      <c r="Q33" s="170"/>
      <c r="R33" s="170"/>
      <c r="S33" s="170"/>
      <c r="T33" s="170"/>
      <c r="U33" s="170"/>
      <c r="V33" s="170"/>
      <c r="W33" s="170"/>
      <c r="X33" s="170"/>
      <c r="Y33" s="170"/>
      <c r="Z33" s="170"/>
      <c r="AA33" s="170"/>
      <c r="AB33" s="170"/>
      <c r="AC33" s="170"/>
      <c r="AD33" s="170"/>
      <c r="AE33" s="170"/>
      <c r="AF33" s="170"/>
      <c r="AG33" s="170"/>
      <c r="AH33" s="164"/>
      <c r="AI33" s="164"/>
      <c r="AJ33" s="144"/>
      <c r="AK33" s="105"/>
      <c r="AL33" s="105"/>
      <c r="AM33" s="105"/>
      <c r="AN33" s="105"/>
      <c r="AO33" s="105"/>
      <c r="AP33" s="105"/>
      <c r="AQ33" s="105"/>
      <c r="AR33" s="105"/>
      <c r="AS33" s="105"/>
      <c r="AT33" s="105"/>
      <c r="AU33" s="105"/>
      <c r="AV33" s="105"/>
      <c r="AW33" s="105"/>
      <c r="AX33" s="105"/>
      <c r="AY33" s="105"/>
      <c r="AZ33" s="105"/>
      <c r="BA33" s="105"/>
    </row>
    <row r="34" spans="1:53" ht="15.75" customHeight="1">
      <c r="A34" s="105"/>
      <c r="B34" s="107"/>
      <c r="C34" s="110"/>
      <c r="D34" s="110"/>
      <c r="E34" s="129"/>
      <c r="F34" s="129"/>
      <c r="G34" s="2590" t="s">
        <v>35</v>
      </c>
      <c r="H34" s="2590"/>
      <c r="I34" s="1186" t="s">
        <v>516</v>
      </c>
      <c r="J34" s="1186"/>
      <c r="K34" s="1186"/>
      <c r="L34" s="1186"/>
      <c r="M34" s="129"/>
      <c r="N34" s="1210"/>
      <c r="O34" s="1210"/>
      <c r="P34" s="1210"/>
      <c r="Q34" s="1210"/>
      <c r="R34" s="1210"/>
      <c r="S34" s="1210"/>
      <c r="T34" s="1210"/>
      <c r="U34" s="1210"/>
      <c r="V34" s="1210"/>
      <c r="W34" s="1210"/>
      <c r="X34" s="1210"/>
      <c r="Y34" s="1210"/>
      <c r="Z34" s="1210"/>
      <c r="AA34" s="1210"/>
      <c r="AB34" s="1210"/>
      <c r="AC34" s="1210"/>
      <c r="AD34" s="1210"/>
      <c r="AE34" s="1210"/>
      <c r="AF34" s="1210"/>
      <c r="AG34" s="1210"/>
      <c r="AH34" s="1210"/>
      <c r="AI34" s="1210"/>
      <c r="AJ34" s="144"/>
      <c r="AK34" s="105"/>
      <c r="AL34" s="105"/>
      <c r="AM34" s="105"/>
      <c r="AN34" s="105"/>
      <c r="AO34" s="105"/>
      <c r="AP34" s="105"/>
      <c r="AQ34" s="105"/>
      <c r="AR34" s="105"/>
      <c r="AS34" s="105"/>
      <c r="AT34" s="105"/>
      <c r="AU34" s="105"/>
      <c r="AV34" s="105"/>
      <c r="AW34" s="105"/>
      <c r="AX34" s="105"/>
      <c r="AY34" s="105"/>
      <c r="AZ34" s="105"/>
      <c r="BA34" s="105"/>
    </row>
    <row r="35" spans="1:53" ht="15.75" customHeight="1">
      <c r="A35" s="105"/>
      <c r="B35" s="107"/>
      <c r="C35" s="110"/>
      <c r="D35" s="110"/>
      <c r="E35" s="129"/>
      <c r="F35" s="129"/>
      <c r="G35" s="110"/>
      <c r="H35" s="110"/>
      <c r="I35" s="129"/>
      <c r="J35" s="129"/>
      <c r="K35" s="129"/>
      <c r="L35" s="110"/>
      <c r="M35" s="110"/>
      <c r="N35" s="1210"/>
      <c r="O35" s="1210"/>
      <c r="P35" s="1210"/>
      <c r="Q35" s="1210"/>
      <c r="R35" s="1210"/>
      <c r="S35" s="1210"/>
      <c r="T35" s="1210"/>
      <c r="U35" s="1210"/>
      <c r="V35" s="1210"/>
      <c r="W35" s="1210"/>
      <c r="X35" s="1210"/>
      <c r="Y35" s="1210"/>
      <c r="Z35" s="1210"/>
      <c r="AA35" s="1210"/>
      <c r="AB35" s="1210"/>
      <c r="AC35" s="1210"/>
      <c r="AD35" s="1210"/>
      <c r="AE35" s="1210"/>
      <c r="AF35" s="1210"/>
      <c r="AG35" s="1210"/>
      <c r="AH35" s="1210"/>
      <c r="AI35" s="1210"/>
      <c r="AJ35" s="144"/>
      <c r="AK35" s="105"/>
      <c r="AL35" s="105"/>
      <c r="AM35" s="105"/>
      <c r="AN35" s="105"/>
      <c r="AO35" s="105"/>
      <c r="AP35" s="105"/>
      <c r="AQ35" s="105"/>
      <c r="AR35" s="105"/>
      <c r="AS35" s="105"/>
      <c r="AT35" s="105"/>
      <c r="AU35" s="105"/>
      <c r="AV35" s="105"/>
      <c r="AW35" s="105"/>
      <c r="AX35" s="105"/>
      <c r="AY35" s="105"/>
      <c r="AZ35" s="105"/>
      <c r="BA35" s="105"/>
    </row>
    <row r="36" spans="1:53" ht="15.75" customHeight="1">
      <c r="A36" s="105"/>
      <c r="B36" s="107"/>
      <c r="C36" s="110"/>
      <c r="D36" s="110"/>
      <c r="E36" s="184"/>
      <c r="F36" s="126"/>
      <c r="G36" s="821"/>
      <c r="H36" s="821"/>
      <c r="I36" s="188"/>
      <c r="J36" s="188"/>
      <c r="K36" s="188"/>
      <c r="L36" s="188"/>
      <c r="M36" s="188"/>
      <c r="N36" s="1210"/>
      <c r="O36" s="1210"/>
      <c r="P36" s="1210"/>
      <c r="Q36" s="1210"/>
      <c r="R36" s="1210"/>
      <c r="S36" s="1210"/>
      <c r="T36" s="1210"/>
      <c r="U36" s="1210"/>
      <c r="V36" s="1210"/>
      <c r="W36" s="1210"/>
      <c r="X36" s="1210"/>
      <c r="Y36" s="1210"/>
      <c r="Z36" s="1210"/>
      <c r="AA36" s="1210"/>
      <c r="AB36" s="1210"/>
      <c r="AC36" s="1210"/>
      <c r="AD36" s="1210"/>
      <c r="AE36" s="1210"/>
      <c r="AF36" s="1210"/>
      <c r="AG36" s="1210"/>
      <c r="AH36" s="1210"/>
      <c r="AI36" s="1210"/>
      <c r="AJ36" s="144"/>
      <c r="AK36" s="105"/>
      <c r="AL36" s="105"/>
      <c r="AM36" s="105"/>
      <c r="AN36" s="105"/>
      <c r="AO36" s="105"/>
      <c r="AP36" s="105"/>
      <c r="AQ36" s="105"/>
      <c r="AR36" s="105"/>
      <c r="AS36" s="105"/>
      <c r="AT36" s="105"/>
      <c r="AU36" s="105"/>
      <c r="AV36" s="105"/>
      <c r="AW36" s="105"/>
      <c r="AX36" s="105"/>
      <c r="AY36" s="105"/>
      <c r="AZ36" s="105"/>
      <c r="BA36" s="105"/>
    </row>
    <row r="37" spans="1:53" ht="15.75" customHeight="1">
      <c r="A37" s="105"/>
      <c r="B37" s="107"/>
      <c r="C37" s="110"/>
      <c r="D37" s="110"/>
      <c r="E37" s="110"/>
      <c r="F37" s="184"/>
      <c r="G37" s="2590" t="s">
        <v>159</v>
      </c>
      <c r="H37" s="2590"/>
      <c r="I37" s="2585" t="s">
        <v>430</v>
      </c>
      <c r="J37" s="2585"/>
      <c r="K37" s="2585"/>
      <c r="L37" s="2585"/>
      <c r="M37" s="188"/>
      <c r="N37" s="1210"/>
      <c r="O37" s="1210"/>
      <c r="P37" s="1210"/>
      <c r="Q37" s="1210"/>
      <c r="R37" s="1210"/>
      <c r="S37" s="1210"/>
      <c r="T37" s="1210"/>
      <c r="U37" s="1210"/>
      <c r="V37" s="1210"/>
      <c r="W37" s="1210"/>
      <c r="X37" s="1210"/>
      <c r="Y37" s="1210"/>
      <c r="Z37" s="1210"/>
      <c r="AA37" s="1210"/>
      <c r="AB37" s="1210"/>
      <c r="AC37" s="1210"/>
      <c r="AD37" s="1210"/>
      <c r="AE37" s="1210"/>
      <c r="AF37" s="1210"/>
      <c r="AG37" s="1210"/>
      <c r="AH37" s="1210"/>
      <c r="AI37" s="1210"/>
      <c r="AJ37" s="144"/>
      <c r="AK37" s="105"/>
      <c r="AL37" s="105"/>
      <c r="AM37" s="105"/>
      <c r="AN37" s="105"/>
      <c r="AO37" s="105"/>
      <c r="AP37" s="105"/>
      <c r="AQ37" s="105"/>
      <c r="AR37" s="105"/>
      <c r="AS37" s="105"/>
      <c r="AT37" s="105"/>
      <c r="AU37" s="105"/>
      <c r="AV37" s="105"/>
      <c r="AW37" s="105"/>
      <c r="AX37" s="105"/>
      <c r="AY37" s="105"/>
      <c r="AZ37" s="105"/>
      <c r="BA37" s="105"/>
    </row>
    <row r="38" spans="1:53" ht="15.75" customHeight="1">
      <c r="A38" s="105"/>
      <c r="B38" s="107"/>
      <c r="C38" s="110"/>
      <c r="D38" s="110"/>
      <c r="E38" s="110"/>
      <c r="F38" s="187"/>
      <c r="G38" s="821"/>
      <c r="H38" s="821"/>
      <c r="I38" s="188"/>
      <c r="J38" s="188"/>
      <c r="K38" s="188"/>
      <c r="L38" s="188"/>
      <c r="M38" s="188"/>
      <c r="N38" s="1210"/>
      <c r="O38" s="1210"/>
      <c r="P38" s="1210"/>
      <c r="Q38" s="1210"/>
      <c r="R38" s="1210"/>
      <c r="S38" s="1210"/>
      <c r="T38" s="1210"/>
      <c r="U38" s="1210"/>
      <c r="V38" s="1210"/>
      <c r="W38" s="1210"/>
      <c r="X38" s="1210"/>
      <c r="Y38" s="1210"/>
      <c r="Z38" s="1210"/>
      <c r="AA38" s="1210"/>
      <c r="AB38" s="1210"/>
      <c r="AC38" s="1210"/>
      <c r="AD38" s="1210"/>
      <c r="AE38" s="1210"/>
      <c r="AF38" s="1210"/>
      <c r="AG38" s="1210"/>
      <c r="AH38" s="1210"/>
      <c r="AI38" s="1210"/>
      <c r="AJ38" s="144"/>
      <c r="AK38" s="105"/>
      <c r="AL38" s="105"/>
      <c r="AM38" s="105"/>
      <c r="AN38" s="105"/>
      <c r="AO38" s="105"/>
      <c r="AP38" s="105"/>
      <c r="AQ38" s="105"/>
      <c r="AR38" s="105"/>
      <c r="AS38" s="105"/>
      <c r="AT38" s="105"/>
      <c r="AU38" s="105"/>
      <c r="AV38" s="105"/>
      <c r="AW38" s="105"/>
      <c r="AX38" s="105"/>
      <c r="AY38" s="105"/>
      <c r="AZ38" s="105"/>
      <c r="BA38" s="105"/>
    </row>
    <row r="39" spans="1:53" ht="15.75" customHeight="1">
      <c r="A39" s="105"/>
      <c r="B39" s="107"/>
      <c r="C39" s="110"/>
      <c r="D39" s="139"/>
      <c r="E39" s="139"/>
      <c r="F39" s="139"/>
      <c r="G39" s="831"/>
      <c r="H39" s="831"/>
      <c r="I39" s="693"/>
      <c r="J39" s="693"/>
      <c r="K39" s="693"/>
      <c r="L39" s="693"/>
      <c r="M39" s="693"/>
      <c r="N39" s="832"/>
      <c r="O39" s="832"/>
      <c r="P39" s="832"/>
      <c r="Q39" s="832"/>
      <c r="R39" s="832"/>
      <c r="S39" s="832"/>
      <c r="T39" s="832"/>
      <c r="U39" s="832"/>
      <c r="V39" s="832"/>
      <c r="W39" s="832"/>
      <c r="X39" s="832"/>
      <c r="Y39" s="832"/>
      <c r="Z39" s="832"/>
      <c r="AA39" s="832"/>
      <c r="AB39" s="832"/>
      <c r="AC39" s="832"/>
      <c r="AD39" s="275"/>
      <c r="AE39" s="275"/>
      <c r="AF39" s="275"/>
      <c r="AG39" s="275"/>
      <c r="AH39" s="275"/>
      <c r="AI39" s="164"/>
      <c r="AJ39" s="144"/>
      <c r="AK39" s="105"/>
      <c r="AL39" s="105"/>
      <c r="AM39" s="105"/>
      <c r="AN39" s="105"/>
      <c r="AO39" s="105"/>
      <c r="AP39" s="105"/>
      <c r="AQ39" s="105"/>
      <c r="AR39" s="105"/>
      <c r="AS39" s="105"/>
      <c r="AT39" s="105"/>
      <c r="AU39" s="105"/>
      <c r="AV39" s="105"/>
      <c r="AW39" s="105"/>
      <c r="AX39" s="105"/>
      <c r="AY39" s="105"/>
      <c r="AZ39" s="105"/>
      <c r="BA39" s="105"/>
    </row>
    <row r="40" spans="1:53" ht="15.75" customHeight="1">
      <c r="A40" s="105"/>
      <c r="B40" s="107"/>
      <c r="C40" s="188"/>
      <c r="D40" s="188"/>
      <c r="E40" s="188"/>
      <c r="F40" s="188"/>
      <c r="G40" s="821"/>
      <c r="H40" s="821"/>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44"/>
      <c r="AK40" s="105"/>
      <c r="AL40" s="105"/>
      <c r="AM40" s="105"/>
      <c r="AN40" s="105"/>
      <c r="AO40" s="105"/>
      <c r="AP40" s="105"/>
      <c r="AQ40" s="105"/>
      <c r="AR40" s="105"/>
      <c r="AS40" s="105"/>
      <c r="AT40" s="105"/>
      <c r="AU40" s="105"/>
      <c r="AV40" s="105"/>
      <c r="AW40" s="105"/>
      <c r="AX40" s="105"/>
      <c r="AY40" s="105"/>
      <c r="AZ40" s="105"/>
      <c r="BA40" s="105"/>
    </row>
    <row r="41" spans="1:53" ht="15.75" customHeight="1">
      <c r="A41" s="105"/>
      <c r="B41" s="107"/>
      <c r="C41" s="188"/>
      <c r="D41" s="188"/>
      <c r="E41" s="2062" t="s">
        <v>192</v>
      </c>
      <c r="F41" s="2062"/>
      <c r="G41" s="821" t="s">
        <v>459</v>
      </c>
      <c r="H41" s="821"/>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44"/>
      <c r="AK41" s="105"/>
      <c r="AL41" s="105"/>
      <c r="AM41" s="105"/>
      <c r="AN41" s="105"/>
      <c r="AO41" s="105"/>
      <c r="AP41" s="105"/>
      <c r="AQ41" s="105"/>
      <c r="AR41" s="105"/>
      <c r="AS41" s="105"/>
      <c r="AT41" s="105"/>
      <c r="AU41" s="105"/>
      <c r="AV41" s="105"/>
      <c r="AW41" s="105"/>
      <c r="AX41" s="105"/>
      <c r="AY41" s="105"/>
      <c r="AZ41" s="105"/>
      <c r="BA41" s="105"/>
    </row>
    <row r="42" spans="1:53" ht="15.75" customHeight="1">
      <c r="A42" s="105"/>
      <c r="B42" s="107"/>
      <c r="C42" s="188"/>
      <c r="D42" s="188"/>
      <c r="E42" s="188"/>
      <c r="F42" s="188"/>
      <c r="G42" s="821" t="s">
        <v>513</v>
      </c>
      <c r="H42" s="821"/>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44"/>
      <c r="AK42" s="105"/>
      <c r="AL42" s="105"/>
      <c r="AM42" s="105"/>
      <c r="AN42" s="105"/>
      <c r="AO42" s="105"/>
      <c r="AP42" s="105"/>
      <c r="AQ42" s="105"/>
      <c r="AR42" s="105"/>
      <c r="AS42" s="105"/>
      <c r="AT42" s="105"/>
      <c r="AU42" s="105"/>
      <c r="AV42" s="105"/>
      <c r="AW42" s="105"/>
      <c r="AX42" s="105"/>
      <c r="AY42" s="105"/>
      <c r="AZ42" s="105"/>
      <c r="BA42" s="105"/>
    </row>
    <row r="43" spans="1:53" ht="15.75" customHeight="1">
      <c r="A43" s="105"/>
      <c r="B43" s="107"/>
      <c r="C43" s="188"/>
      <c r="D43" s="188"/>
      <c r="E43" s="188"/>
      <c r="F43" s="188"/>
      <c r="G43" s="821" t="s">
        <v>512</v>
      </c>
      <c r="H43" s="821"/>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44"/>
      <c r="AK43" s="105"/>
      <c r="AL43" s="105"/>
      <c r="AM43" s="105"/>
      <c r="AN43" s="105"/>
      <c r="AO43" s="105"/>
      <c r="AP43" s="105"/>
      <c r="AQ43" s="105"/>
      <c r="AR43" s="105"/>
      <c r="AS43" s="105"/>
      <c r="AT43" s="105"/>
      <c r="AU43" s="105"/>
      <c r="AV43" s="105"/>
      <c r="AW43" s="105"/>
      <c r="AX43" s="105"/>
      <c r="AY43" s="105"/>
      <c r="AZ43" s="105"/>
      <c r="BA43" s="105"/>
    </row>
    <row r="44" spans="1:53" ht="15.75" customHeight="1">
      <c r="A44" s="105"/>
      <c r="B44" s="107"/>
      <c r="C44" s="188"/>
      <c r="D44" s="188"/>
      <c r="E44" s="188"/>
      <c r="F44" s="188"/>
      <c r="G44" s="821"/>
      <c r="H44" s="821"/>
      <c r="I44" s="188"/>
      <c r="J44" s="188"/>
      <c r="K44" s="184"/>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44"/>
      <c r="AK44" s="105"/>
      <c r="AL44" s="105"/>
      <c r="AM44" s="105"/>
      <c r="AN44" s="105"/>
      <c r="AO44" s="105"/>
      <c r="AP44" s="105"/>
      <c r="AQ44" s="105"/>
      <c r="AR44" s="105"/>
      <c r="AS44" s="105"/>
      <c r="AT44" s="105"/>
      <c r="AU44" s="105"/>
      <c r="AV44" s="105"/>
      <c r="AW44" s="105"/>
      <c r="AX44" s="105"/>
      <c r="AY44" s="105"/>
      <c r="AZ44" s="105"/>
      <c r="BA44" s="105"/>
    </row>
    <row r="45" spans="1:53" ht="15.75" customHeight="1">
      <c r="A45" s="105"/>
      <c r="B45" s="107"/>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44"/>
      <c r="AK45" s="105"/>
      <c r="AL45" s="105"/>
      <c r="AM45" s="105"/>
      <c r="AN45" s="105"/>
      <c r="AO45" s="105"/>
      <c r="AP45" s="105"/>
      <c r="AQ45" s="105"/>
      <c r="AR45" s="105"/>
      <c r="AS45" s="105"/>
      <c r="AT45" s="105"/>
      <c r="AU45" s="105"/>
      <c r="AV45" s="105"/>
      <c r="AW45" s="105"/>
      <c r="AX45" s="105"/>
      <c r="AY45" s="105"/>
      <c r="AZ45" s="105"/>
      <c r="BA45" s="105"/>
    </row>
    <row r="46" spans="1:53" ht="15.75" customHeight="1">
      <c r="A46" s="105"/>
      <c r="B46" s="107"/>
      <c r="C46" s="148"/>
      <c r="D46" s="148"/>
      <c r="E46" s="148"/>
      <c r="F46" s="18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4"/>
      <c r="AK46" s="105"/>
      <c r="AL46" s="105"/>
      <c r="AM46" s="105"/>
      <c r="AN46" s="105"/>
      <c r="AO46" s="105"/>
      <c r="AP46" s="105"/>
      <c r="AQ46" s="105"/>
      <c r="AR46" s="105"/>
      <c r="AS46" s="105"/>
      <c r="AT46" s="105"/>
      <c r="AU46" s="105"/>
      <c r="AV46" s="105"/>
      <c r="AW46" s="105"/>
      <c r="AX46" s="105"/>
      <c r="AY46" s="105"/>
      <c r="AZ46" s="105"/>
      <c r="BA46" s="105"/>
    </row>
    <row r="47" spans="1:53" ht="15.75" customHeight="1">
      <c r="A47" s="105"/>
      <c r="B47" s="107"/>
      <c r="C47" s="111"/>
      <c r="D47" s="111"/>
      <c r="E47" s="111"/>
      <c r="F47" s="110"/>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81" t="s">
        <v>58</v>
      </c>
      <c r="AE47" s="1181"/>
      <c r="AF47" s="1181"/>
      <c r="AG47" s="1181" t="s">
        <v>94</v>
      </c>
      <c r="AH47" s="1181"/>
      <c r="AI47" s="1181"/>
      <c r="AJ47" s="144"/>
      <c r="AK47" s="105"/>
      <c r="AL47" s="105"/>
      <c r="AM47" s="105"/>
      <c r="AN47" s="105"/>
      <c r="AO47" s="105"/>
      <c r="AP47" s="105"/>
      <c r="AQ47" s="105"/>
      <c r="AR47" s="105"/>
      <c r="AS47" s="105"/>
      <c r="AT47" s="105"/>
      <c r="AU47" s="105"/>
      <c r="AV47" s="105"/>
      <c r="AW47" s="105"/>
      <c r="AX47" s="105"/>
      <c r="AY47" s="105"/>
      <c r="AZ47" s="105"/>
      <c r="BA47" s="105"/>
    </row>
    <row r="48" spans="1:53" ht="15.75" customHeight="1">
      <c r="A48" s="105"/>
      <c r="B48" s="107"/>
      <c r="C48" s="111"/>
      <c r="D48" s="111"/>
      <c r="E48" s="111"/>
      <c r="F48" s="110"/>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44"/>
      <c r="AE48" s="1144"/>
      <c r="AF48" s="1144"/>
      <c r="AG48" s="1144"/>
      <c r="AH48" s="1144"/>
      <c r="AI48" s="1144"/>
      <c r="AJ48" s="144"/>
      <c r="AK48" s="105"/>
      <c r="AL48" s="105"/>
      <c r="AM48" s="105"/>
      <c r="AN48" s="105"/>
      <c r="AO48" s="105"/>
      <c r="AP48" s="105"/>
      <c r="AQ48" s="105"/>
      <c r="AR48" s="105"/>
      <c r="AS48" s="105"/>
      <c r="AT48" s="105"/>
      <c r="AU48" s="105"/>
      <c r="AV48" s="105"/>
      <c r="AW48" s="105"/>
      <c r="AX48" s="105"/>
      <c r="AY48" s="105"/>
      <c r="AZ48" s="105"/>
      <c r="BA48" s="105"/>
    </row>
    <row r="49" spans="1:53" ht="15.75" customHeight="1">
      <c r="A49" s="105"/>
      <c r="B49" s="107"/>
      <c r="C49" s="111"/>
      <c r="D49" s="111"/>
      <c r="E49" s="111"/>
      <c r="F49" s="110"/>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44"/>
      <c r="AE49" s="1144"/>
      <c r="AF49" s="1144"/>
      <c r="AG49" s="1144"/>
      <c r="AH49" s="1144"/>
      <c r="AI49" s="1144"/>
      <c r="AJ49" s="144"/>
      <c r="AK49" s="105"/>
      <c r="AL49" s="105"/>
      <c r="AM49" s="105"/>
      <c r="AN49" s="105"/>
      <c r="AO49" s="105"/>
      <c r="AP49" s="105"/>
      <c r="AQ49" s="105"/>
      <c r="AR49" s="105"/>
      <c r="AS49" s="105"/>
      <c r="AT49" s="105"/>
      <c r="AU49" s="105"/>
      <c r="AV49" s="105"/>
      <c r="AW49" s="105"/>
      <c r="AX49" s="105"/>
      <c r="AY49" s="105"/>
      <c r="AZ49" s="105"/>
      <c r="BA49" s="105"/>
    </row>
    <row r="50" spans="1:53" ht="15.75" customHeight="1">
      <c r="A50" s="105"/>
      <c r="B50" s="107"/>
      <c r="C50" s="111"/>
      <c r="D50" s="111"/>
      <c r="E50" s="111"/>
      <c r="F50" s="111"/>
      <c r="G50" s="155"/>
      <c r="H50" s="155"/>
      <c r="I50" s="155"/>
      <c r="J50" s="155"/>
      <c r="K50" s="155"/>
      <c r="L50" s="155"/>
      <c r="M50" s="155"/>
      <c r="N50" s="155"/>
      <c r="O50" s="111"/>
      <c r="P50" s="111"/>
      <c r="Q50" s="111"/>
      <c r="R50" s="111"/>
      <c r="S50" s="111"/>
      <c r="T50" s="111"/>
      <c r="U50" s="111"/>
      <c r="V50" s="111"/>
      <c r="W50" s="111"/>
      <c r="X50" s="111"/>
      <c r="Y50" s="111"/>
      <c r="Z50" s="111"/>
      <c r="AA50" s="111"/>
      <c r="AB50" s="111"/>
      <c r="AC50" s="111"/>
      <c r="AD50" s="1144"/>
      <c r="AE50" s="1144"/>
      <c r="AF50" s="1144"/>
      <c r="AG50" s="1144"/>
      <c r="AH50" s="1144"/>
      <c r="AI50" s="1144"/>
      <c r="AJ50" s="144"/>
      <c r="AK50" s="105"/>
      <c r="AL50" s="105"/>
      <c r="AM50" s="105"/>
      <c r="AN50" s="105"/>
      <c r="AO50" s="105"/>
      <c r="AP50" s="105"/>
      <c r="AQ50" s="105"/>
      <c r="AR50" s="105"/>
      <c r="AS50" s="105"/>
      <c r="AT50" s="105"/>
      <c r="AU50" s="105"/>
      <c r="AV50" s="105"/>
      <c r="AW50" s="105"/>
      <c r="AX50" s="105"/>
      <c r="AY50" s="105"/>
      <c r="AZ50" s="105"/>
      <c r="BA50" s="105"/>
    </row>
    <row r="51" spans="1:53" ht="7.5" customHeight="1">
      <c r="A51" s="105"/>
      <c r="B51" s="108"/>
      <c r="C51" s="689"/>
      <c r="D51" s="689"/>
      <c r="E51" s="689"/>
      <c r="F51" s="689"/>
      <c r="G51" s="689"/>
      <c r="H51" s="689"/>
      <c r="I51" s="689"/>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139"/>
      <c r="AJ51" s="147"/>
      <c r="AK51" s="105"/>
      <c r="AL51" s="105"/>
      <c r="AM51" s="105"/>
      <c r="AN51" s="105"/>
      <c r="AO51" s="105"/>
      <c r="AP51" s="105"/>
      <c r="AQ51" s="105"/>
      <c r="AR51" s="105"/>
      <c r="AS51" s="105"/>
      <c r="AT51" s="105"/>
      <c r="AU51" s="105"/>
      <c r="AV51" s="105"/>
      <c r="AW51" s="105"/>
      <c r="AX51" s="105"/>
      <c r="AY51" s="105"/>
      <c r="AZ51" s="105"/>
      <c r="BA51" s="105"/>
    </row>
    <row r="52" spans="1:53">
      <c r="A52" s="105"/>
      <c r="B52" s="105"/>
      <c r="C52" s="814"/>
      <c r="D52" s="814"/>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157"/>
      <c r="AJ52" s="105"/>
      <c r="AK52" s="105"/>
      <c r="AL52" s="105"/>
      <c r="AM52" s="105"/>
      <c r="AN52" s="105"/>
      <c r="AO52" s="105"/>
      <c r="AP52" s="105"/>
      <c r="AQ52" s="105"/>
      <c r="AR52" s="105"/>
      <c r="AS52" s="105"/>
      <c r="AT52" s="105"/>
      <c r="AU52" s="105"/>
      <c r="AV52" s="105"/>
      <c r="AW52" s="105"/>
      <c r="AX52" s="105"/>
      <c r="AY52" s="105"/>
      <c r="AZ52" s="105"/>
      <c r="BA52" s="105"/>
    </row>
    <row r="53" spans="1:53">
      <c r="A53" s="105"/>
      <c r="B53" s="105"/>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105"/>
      <c r="AJ53" s="105"/>
      <c r="AK53" s="105"/>
      <c r="AL53" s="105"/>
      <c r="AM53" s="105"/>
      <c r="AN53" s="105"/>
      <c r="AO53" s="105"/>
      <c r="AP53" s="105"/>
      <c r="AQ53" s="105"/>
      <c r="AR53" s="105"/>
      <c r="AS53" s="105"/>
      <c r="AT53" s="105"/>
      <c r="AU53" s="105"/>
      <c r="AV53" s="105"/>
      <c r="AW53" s="105"/>
      <c r="AX53" s="105"/>
      <c r="AY53" s="105"/>
      <c r="AZ53" s="105"/>
      <c r="BA53" s="105"/>
    </row>
    <row r="54" spans="1:53">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row>
    <row r="55" spans="1:53">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row>
    <row r="56" spans="1:53">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row>
    <row r="57" spans="1:53">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row>
  </sheetData>
  <sheetProtection sheet="1" objects="1" scenarios="1"/>
  <mergeCells count="48">
    <mergeCell ref="AN6:AU7"/>
    <mergeCell ref="C16:AI17"/>
    <mergeCell ref="AD48:AF50"/>
    <mergeCell ref="AG48:AI50"/>
    <mergeCell ref="E41:F41"/>
    <mergeCell ref="AD47:AF47"/>
    <mergeCell ref="AG47:AI47"/>
    <mergeCell ref="X4:Z6"/>
    <mergeCell ref="AA4:AC6"/>
    <mergeCell ref="AD4:AF6"/>
    <mergeCell ref="AG4:AI6"/>
    <mergeCell ref="N36:AI36"/>
    <mergeCell ref="G37:H37"/>
    <mergeCell ref="I37:L37"/>
    <mergeCell ref="N37:AI37"/>
    <mergeCell ref="N38:AI38"/>
    <mergeCell ref="O32:Z32"/>
    <mergeCell ref="G34:H34"/>
    <mergeCell ref="I34:L34"/>
    <mergeCell ref="N34:AI34"/>
    <mergeCell ref="N35:AI35"/>
    <mergeCell ref="N29:AI29"/>
    <mergeCell ref="N30:AI30"/>
    <mergeCell ref="G31:H31"/>
    <mergeCell ref="I31:L31"/>
    <mergeCell ref="O31:Z31"/>
    <mergeCell ref="N26:AI26"/>
    <mergeCell ref="N27:AI27"/>
    <mergeCell ref="G28:H28"/>
    <mergeCell ref="I28:L28"/>
    <mergeCell ref="N28:AI28"/>
    <mergeCell ref="Y15:AH15"/>
    <mergeCell ref="C19:AI19"/>
    <mergeCell ref="C21:AI21"/>
    <mergeCell ref="C23:AI23"/>
    <mergeCell ref="G25:H25"/>
    <mergeCell ref="I25:L25"/>
    <mergeCell ref="N25:AI25"/>
    <mergeCell ref="Z8:AA8"/>
    <mergeCell ref="E10:G10"/>
    <mergeCell ref="W13:Y13"/>
    <mergeCell ref="T14:V14"/>
    <mergeCell ref="W14:AI14"/>
    <mergeCell ref="C3:E3"/>
    <mergeCell ref="X3:Z3"/>
    <mergeCell ref="AA3:AC3"/>
    <mergeCell ref="AD3:AF3"/>
    <mergeCell ref="AG3:AI3"/>
  </mergeCells>
  <phoneticPr fontId="3" type="Hiragana"/>
  <hyperlinks>
    <hyperlink ref="AN6" location="データ!A1" display="データ入力画面へ"/>
  </hyperlinks>
  <pageMargins left="0.7" right="0.30629921259842519" top="0.75" bottom="0.35629921259842523" header="0.3" footer="0.3"/>
  <pageSetup paperSize="9"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7"/>
  <sheetViews>
    <sheetView showZeros="0" topLeftCell="A4" workbookViewId="0">
      <selection activeCell="V14" sqref="V14:AH14"/>
    </sheetView>
  </sheetViews>
  <sheetFormatPr defaultRowHeight="18.75"/>
  <cols>
    <col min="1" max="1" width="33.875" style="104" customWidth="1"/>
    <col min="2" max="2" width="1.25" style="104" customWidth="1"/>
    <col min="3" max="3" width="2.5" style="104" customWidth="1"/>
    <col min="4" max="34" width="2.625" style="104" customWidth="1"/>
    <col min="35" max="35" width="1.25" style="104" customWidth="1"/>
    <col min="36" max="43" width="2.625" style="104" customWidth="1"/>
    <col min="44" max="44" width="4.125" style="104" customWidth="1"/>
    <col min="45" max="45" width="6.625" style="615" customWidth="1"/>
    <col min="46" max="46" width="4" style="615" customWidth="1"/>
    <col min="47" max="51" width="2.625" style="104" customWidth="1"/>
    <col min="52" max="54" width="11.625" style="104" customWidth="1"/>
    <col min="55" max="68" width="2.625" style="104" customWidth="1"/>
    <col min="69" max="69" width="9" style="104" customWidth="1"/>
    <col min="70" max="16384" width="9" style="104"/>
  </cols>
  <sheetData>
    <row r="1" spans="1:55" ht="15.75" customHeight="1">
      <c r="A1" s="105"/>
      <c r="B1" s="105"/>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105"/>
      <c r="AI1" s="105"/>
      <c r="AJ1" s="105"/>
      <c r="AK1" s="105"/>
      <c r="AL1" s="105"/>
      <c r="AM1" s="105"/>
      <c r="AN1" s="105"/>
      <c r="AO1" s="105"/>
      <c r="AP1" s="105"/>
      <c r="AQ1" s="105"/>
      <c r="AR1" s="105"/>
      <c r="AS1" s="180"/>
      <c r="AT1" s="180"/>
      <c r="AU1" s="105"/>
      <c r="AV1" s="105"/>
      <c r="AW1" s="105"/>
      <c r="AX1" s="105"/>
      <c r="AY1" s="105"/>
      <c r="AZ1" s="105"/>
      <c r="BA1" s="105"/>
      <c r="BB1" s="105"/>
      <c r="BC1" s="105"/>
    </row>
    <row r="2" spans="1:55" ht="7.5" customHeight="1">
      <c r="A2" s="105"/>
      <c r="B2" s="106"/>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109"/>
      <c r="AI2" s="143"/>
      <c r="AJ2" s="105"/>
      <c r="AK2" s="105"/>
      <c r="AL2" s="105"/>
      <c r="AM2" s="105"/>
      <c r="AN2" s="105"/>
      <c r="AO2" s="105"/>
      <c r="AP2" s="105"/>
      <c r="AQ2" s="105"/>
      <c r="AR2" s="105"/>
      <c r="AS2" s="180"/>
      <c r="AT2" s="180"/>
      <c r="AU2" s="105"/>
      <c r="AV2" s="105"/>
      <c r="AW2" s="105"/>
      <c r="AX2" s="105"/>
      <c r="AY2" s="105"/>
      <c r="AZ2" s="105"/>
      <c r="BA2" s="105"/>
      <c r="BB2" s="105"/>
      <c r="BC2" s="105"/>
    </row>
    <row r="3" spans="1:55" ht="15.75" customHeight="1">
      <c r="A3" s="105"/>
      <c r="B3" s="107"/>
      <c r="C3" s="2309" t="s">
        <v>913</v>
      </c>
      <c r="D3" s="2309"/>
      <c r="E3" s="2309"/>
      <c r="F3" s="111"/>
      <c r="G3" s="111"/>
      <c r="H3" s="111"/>
      <c r="I3" s="111"/>
      <c r="J3" s="111"/>
      <c r="K3" s="111"/>
      <c r="L3" s="111"/>
      <c r="M3" s="111"/>
      <c r="N3" s="111"/>
      <c r="O3" s="111"/>
      <c r="P3" s="111"/>
      <c r="Q3" s="111"/>
      <c r="R3" s="111"/>
      <c r="S3" s="111"/>
      <c r="T3" s="111"/>
      <c r="U3" s="111"/>
      <c r="V3" s="111"/>
      <c r="W3" s="1142" t="s">
        <v>65</v>
      </c>
      <c r="X3" s="1142"/>
      <c r="Y3" s="1142"/>
      <c r="Z3" s="1142" t="s">
        <v>86</v>
      </c>
      <c r="AA3" s="1142"/>
      <c r="AB3" s="1142"/>
      <c r="AC3" s="1142" t="s">
        <v>90</v>
      </c>
      <c r="AD3" s="1142"/>
      <c r="AE3" s="1142"/>
      <c r="AF3" s="1142" t="s">
        <v>69</v>
      </c>
      <c r="AG3" s="1142"/>
      <c r="AH3" s="1142"/>
      <c r="AI3" s="144"/>
      <c r="AJ3" s="105"/>
      <c r="AK3" s="105"/>
      <c r="AL3" s="105"/>
      <c r="AM3" s="105"/>
      <c r="AN3" s="105"/>
      <c r="AO3" s="105"/>
      <c r="AP3" s="105"/>
      <c r="AQ3" s="105"/>
      <c r="AR3" s="105"/>
      <c r="AS3" s="180"/>
      <c r="AT3" s="180"/>
      <c r="AU3" s="105"/>
      <c r="AV3" s="105"/>
      <c r="AW3" s="105"/>
      <c r="AX3" s="105"/>
      <c r="AY3" s="105"/>
      <c r="AZ3" s="105"/>
      <c r="BA3" s="105"/>
      <c r="BB3" s="105"/>
      <c r="BC3" s="105"/>
    </row>
    <row r="4" spans="1:55" ht="15.75" customHeight="1">
      <c r="A4" s="105"/>
      <c r="B4" s="107"/>
      <c r="C4" s="111"/>
      <c r="D4" s="111"/>
      <c r="E4" s="111"/>
      <c r="F4" s="111"/>
      <c r="G4" s="111"/>
      <c r="H4" s="111"/>
      <c r="I4" s="111"/>
      <c r="J4" s="111"/>
      <c r="K4" s="111"/>
      <c r="L4" s="111"/>
      <c r="M4" s="111"/>
      <c r="N4" s="111"/>
      <c r="O4" s="111"/>
      <c r="P4" s="111"/>
      <c r="Q4" s="111"/>
      <c r="R4" s="111"/>
      <c r="S4" s="111"/>
      <c r="T4" s="111"/>
      <c r="U4" s="111"/>
      <c r="V4" s="111"/>
      <c r="W4" s="1144"/>
      <c r="X4" s="1144"/>
      <c r="Y4" s="1144"/>
      <c r="Z4" s="1144"/>
      <c r="AA4" s="1144"/>
      <c r="AB4" s="1144"/>
      <c r="AC4" s="1144"/>
      <c r="AD4" s="1144"/>
      <c r="AE4" s="1144"/>
      <c r="AF4" s="1144"/>
      <c r="AG4" s="1144"/>
      <c r="AH4" s="1144"/>
      <c r="AI4" s="144"/>
      <c r="AJ4" s="105"/>
      <c r="AK4" s="105"/>
      <c r="AL4" s="1173" t="s">
        <v>102</v>
      </c>
      <c r="AM4" s="1174"/>
      <c r="AN4" s="1174"/>
      <c r="AO4" s="1174"/>
      <c r="AP4" s="1174"/>
      <c r="AQ4" s="1174"/>
      <c r="AR4" s="1174"/>
      <c r="AS4" s="1175"/>
      <c r="AT4" s="180"/>
      <c r="AU4" s="105"/>
      <c r="AV4" s="105"/>
      <c r="AW4" s="105"/>
      <c r="AX4" s="105"/>
      <c r="AY4" s="105"/>
      <c r="AZ4" s="105"/>
      <c r="BA4" s="105"/>
      <c r="BB4" s="105"/>
      <c r="BC4" s="105"/>
    </row>
    <row r="5" spans="1:55" ht="15.75" customHeight="1">
      <c r="A5" s="105"/>
      <c r="B5" s="107"/>
      <c r="C5" s="111"/>
      <c r="D5" s="111"/>
      <c r="E5" s="111"/>
      <c r="F5" s="111"/>
      <c r="G5" s="111"/>
      <c r="H5" s="111"/>
      <c r="I5" s="111"/>
      <c r="J5" s="111"/>
      <c r="K5" s="111"/>
      <c r="L5" s="111"/>
      <c r="M5" s="111"/>
      <c r="N5" s="111"/>
      <c r="O5" s="111"/>
      <c r="P5" s="111"/>
      <c r="Q5" s="111"/>
      <c r="R5" s="111"/>
      <c r="S5" s="111"/>
      <c r="T5" s="111"/>
      <c r="U5" s="111"/>
      <c r="V5" s="111"/>
      <c r="W5" s="1144"/>
      <c r="X5" s="1144"/>
      <c r="Y5" s="1144"/>
      <c r="Z5" s="1144"/>
      <c r="AA5" s="1144"/>
      <c r="AB5" s="1144"/>
      <c r="AC5" s="1144"/>
      <c r="AD5" s="1144"/>
      <c r="AE5" s="1144"/>
      <c r="AF5" s="1144"/>
      <c r="AG5" s="1144"/>
      <c r="AH5" s="1144"/>
      <c r="AI5" s="144"/>
      <c r="AJ5" s="105"/>
      <c r="AK5" s="105"/>
      <c r="AL5" s="1176"/>
      <c r="AM5" s="1177"/>
      <c r="AN5" s="1177"/>
      <c r="AO5" s="1177"/>
      <c r="AP5" s="1177"/>
      <c r="AQ5" s="1177"/>
      <c r="AR5" s="1177"/>
      <c r="AS5" s="1178"/>
      <c r="AT5" s="180"/>
      <c r="AU5" s="105"/>
      <c r="AV5" s="105"/>
      <c r="AW5" s="105"/>
      <c r="AX5" s="105"/>
      <c r="AY5" s="105"/>
      <c r="AZ5" s="105"/>
      <c r="BA5" s="105"/>
      <c r="BB5" s="105"/>
      <c r="BC5" s="105"/>
    </row>
    <row r="6" spans="1:55" ht="15.75" customHeight="1">
      <c r="A6" s="105"/>
      <c r="B6" s="107"/>
      <c r="C6" s="111"/>
      <c r="D6" s="111"/>
      <c r="E6" s="111"/>
      <c r="F6" s="111"/>
      <c r="G6" s="111"/>
      <c r="H6" s="111"/>
      <c r="I6" s="111"/>
      <c r="J6" s="111"/>
      <c r="K6" s="111"/>
      <c r="L6" s="111"/>
      <c r="M6" s="111"/>
      <c r="N6" s="111"/>
      <c r="O6" s="111"/>
      <c r="P6" s="111"/>
      <c r="Q6" s="111"/>
      <c r="R6" s="111"/>
      <c r="S6" s="111"/>
      <c r="T6" s="111"/>
      <c r="U6" s="111"/>
      <c r="V6" s="111"/>
      <c r="W6" s="1144"/>
      <c r="X6" s="1144"/>
      <c r="Y6" s="1144"/>
      <c r="Z6" s="1144"/>
      <c r="AA6" s="1144"/>
      <c r="AB6" s="1144"/>
      <c r="AC6" s="1144"/>
      <c r="AD6" s="1144"/>
      <c r="AE6" s="1144"/>
      <c r="AF6" s="1144"/>
      <c r="AG6" s="1144"/>
      <c r="AH6" s="1144"/>
      <c r="AI6" s="144"/>
      <c r="AJ6" s="105"/>
      <c r="AK6" s="105"/>
      <c r="AL6" s="105"/>
      <c r="AM6" s="105"/>
      <c r="AN6" s="105"/>
      <c r="AO6" s="105"/>
      <c r="AP6" s="105"/>
      <c r="AQ6" s="105"/>
      <c r="AR6" s="105"/>
      <c r="AS6" s="180"/>
      <c r="AT6" s="180"/>
      <c r="AU6" s="180"/>
      <c r="AV6" s="180"/>
      <c r="AW6" s="180"/>
      <c r="AX6" s="105"/>
      <c r="AY6" s="105"/>
      <c r="AZ6" s="105"/>
      <c r="BA6" s="105"/>
      <c r="BB6" s="105"/>
      <c r="BC6" s="105"/>
    </row>
    <row r="7" spans="1:55" ht="15.75" customHeight="1">
      <c r="A7" s="105"/>
      <c r="B7" s="107"/>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44"/>
      <c r="AJ7" s="105"/>
      <c r="AK7" s="105"/>
      <c r="AL7" s="105"/>
      <c r="AM7" s="105"/>
      <c r="AN7" s="105"/>
      <c r="AO7" s="105"/>
      <c r="AP7" s="105"/>
      <c r="AQ7" s="105"/>
      <c r="AR7" s="105"/>
      <c r="AS7" s="180"/>
      <c r="AT7" s="283">
        <f>データ!K15</f>
        <v>0</v>
      </c>
      <c r="AU7" s="180"/>
      <c r="AV7" s="180"/>
      <c r="AW7" s="180"/>
      <c r="AX7" s="105"/>
      <c r="AY7" s="105"/>
      <c r="AZ7" s="105"/>
      <c r="BA7" s="105"/>
      <c r="BB7" s="105"/>
      <c r="BC7" s="105"/>
    </row>
    <row r="8" spans="1:55" ht="15.75" customHeight="1">
      <c r="A8" s="105"/>
      <c r="B8" s="107"/>
      <c r="C8" s="110"/>
      <c r="D8" s="110"/>
      <c r="E8" s="110"/>
      <c r="F8" s="110"/>
      <c r="G8" s="110"/>
      <c r="H8" s="110"/>
      <c r="I8" s="110"/>
      <c r="J8" s="110"/>
      <c r="K8" s="110"/>
      <c r="L8" s="110"/>
      <c r="M8" s="110"/>
      <c r="N8" s="110"/>
      <c r="O8" s="110"/>
      <c r="P8" s="110"/>
      <c r="Q8" s="110"/>
      <c r="R8" s="110"/>
      <c r="S8" s="110"/>
      <c r="T8" s="110"/>
      <c r="U8" s="110"/>
      <c r="V8" s="110"/>
      <c r="W8" s="110"/>
      <c r="X8" s="110"/>
      <c r="Y8" s="1146" t="s">
        <v>85</v>
      </c>
      <c r="Z8" s="1146"/>
      <c r="AA8" s="637"/>
      <c r="AB8" s="125" t="s">
        <v>170</v>
      </c>
      <c r="AC8" s="664"/>
      <c r="AD8" s="664" t="s">
        <v>838</v>
      </c>
      <c r="AE8" s="664"/>
      <c r="AF8" s="664" t="s">
        <v>506</v>
      </c>
      <c r="AG8" s="156"/>
      <c r="AH8" s="156"/>
      <c r="AI8" s="144"/>
      <c r="AJ8" s="105"/>
      <c r="AK8" s="105"/>
      <c r="AL8" s="2555" t="s">
        <v>358</v>
      </c>
      <c r="AM8" s="2555"/>
      <c r="AN8" s="2555"/>
      <c r="AO8" s="2555"/>
      <c r="AP8" s="2555"/>
      <c r="AQ8" s="2555"/>
      <c r="AR8" s="212"/>
      <c r="AS8" s="270" t="b">
        <v>1</v>
      </c>
      <c r="AT8" s="364">
        <f>データ!K18</f>
        <v>0</v>
      </c>
      <c r="AU8" s="180"/>
      <c r="AV8" s="180"/>
      <c r="AW8" s="105"/>
      <c r="AX8" s="105"/>
      <c r="AY8" s="105"/>
      <c r="AZ8" s="105"/>
      <c r="BA8" s="105"/>
      <c r="BB8" s="105"/>
      <c r="BC8" s="105"/>
    </row>
    <row r="9" spans="1:55" ht="15.75" customHeight="1">
      <c r="A9" s="105"/>
      <c r="B9" s="107"/>
      <c r="C9" s="110"/>
      <c r="D9" s="110"/>
      <c r="E9" s="1179" t="s">
        <v>971</v>
      </c>
      <c r="F9" s="1179"/>
      <c r="G9" s="1179"/>
      <c r="H9" s="1179"/>
      <c r="I9" s="1179"/>
      <c r="J9" s="1179"/>
      <c r="K9" s="1179"/>
      <c r="L9" s="110"/>
      <c r="M9" s="110"/>
      <c r="N9" s="110"/>
      <c r="O9" s="110"/>
      <c r="P9" s="110"/>
      <c r="Q9" s="110"/>
      <c r="R9" s="110"/>
      <c r="S9" s="110"/>
      <c r="T9" s="110"/>
      <c r="U9" s="110"/>
      <c r="V9" s="110"/>
      <c r="W9" s="110"/>
      <c r="X9" s="110"/>
      <c r="Y9" s="110"/>
      <c r="Z9" s="110"/>
      <c r="AA9" s="110"/>
      <c r="AB9" s="110"/>
      <c r="AC9" s="110"/>
      <c r="AD9" s="110"/>
      <c r="AE9" s="110"/>
      <c r="AF9" s="110"/>
      <c r="AG9" s="110"/>
      <c r="AH9" s="110"/>
      <c r="AI9" s="144"/>
      <c r="AJ9" s="105"/>
      <c r="AK9" s="105"/>
      <c r="AL9" s="2555" t="s">
        <v>672</v>
      </c>
      <c r="AM9" s="2555"/>
      <c r="AN9" s="2555"/>
      <c r="AO9" s="2555"/>
      <c r="AP9" s="2555"/>
      <c r="AQ9" s="2555"/>
      <c r="AR9" s="212"/>
      <c r="AS9" s="270" t="b">
        <v>0</v>
      </c>
      <c r="AT9" s="364">
        <f>データ!K21</f>
        <v>0</v>
      </c>
      <c r="AU9" s="180"/>
      <c r="AV9" s="180"/>
      <c r="AW9" s="105"/>
      <c r="AX9" s="105"/>
      <c r="AY9" s="105"/>
      <c r="AZ9" s="105"/>
      <c r="BA9" s="105"/>
      <c r="BB9" s="105"/>
      <c r="BC9" s="105"/>
    </row>
    <row r="10" spans="1:55" ht="15.75" customHeight="1">
      <c r="A10" s="105"/>
      <c r="B10" s="107"/>
      <c r="C10" s="110"/>
      <c r="D10" s="110"/>
      <c r="E10" s="1179"/>
      <c r="F10" s="1179"/>
      <c r="G10" s="1179"/>
      <c r="H10" s="1179"/>
      <c r="I10" s="1179"/>
      <c r="J10" s="1179"/>
      <c r="K10" s="1179"/>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44"/>
      <c r="AJ10" s="105"/>
      <c r="AK10" s="105"/>
      <c r="AL10" s="2169" t="str">
        <f>IF(AS8=AS9,"どちらかを選択してください","")</f>
        <v/>
      </c>
      <c r="AM10" s="2169"/>
      <c r="AN10" s="2169"/>
      <c r="AO10" s="2169"/>
      <c r="AP10" s="2169"/>
      <c r="AQ10" s="2169"/>
      <c r="AR10" s="2169"/>
      <c r="AS10" s="2169"/>
      <c r="AT10" s="2169"/>
      <c r="AU10" s="105"/>
      <c r="AV10" s="105"/>
      <c r="AW10" s="105"/>
      <c r="AX10" s="105"/>
      <c r="AY10" s="105"/>
      <c r="AZ10" s="105"/>
      <c r="BA10" s="105"/>
      <c r="BB10" s="105"/>
      <c r="BC10" s="105"/>
    </row>
    <row r="11" spans="1:55" ht="5.25" customHeight="1">
      <c r="A11" s="105"/>
      <c r="B11" s="107"/>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44"/>
      <c r="AJ11" s="105"/>
      <c r="AK11" s="105"/>
      <c r="AL11" s="2169"/>
      <c r="AM11" s="2169"/>
      <c r="AN11" s="2169"/>
      <c r="AO11" s="2169"/>
      <c r="AP11" s="2169"/>
      <c r="AQ11" s="2169"/>
      <c r="AR11" s="2169"/>
      <c r="AS11" s="2169"/>
      <c r="AT11" s="2169"/>
      <c r="AU11" s="105"/>
      <c r="AV11" s="105"/>
      <c r="AW11" s="105"/>
      <c r="AX11" s="105"/>
      <c r="AY11" s="105"/>
      <c r="AZ11" s="105"/>
      <c r="BA11" s="105"/>
      <c r="BB11" s="105"/>
      <c r="BC11" s="105"/>
    </row>
    <row r="12" spans="1:55" ht="15.75" customHeight="1">
      <c r="A12" s="105"/>
      <c r="B12" s="107"/>
      <c r="C12" s="110"/>
      <c r="D12" s="110"/>
      <c r="E12" s="110"/>
      <c r="F12" s="110"/>
      <c r="G12" s="110"/>
      <c r="H12" s="110"/>
      <c r="I12" s="110"/>
      <c r="J12" s="110"/>
      <c r="K12" s="110"/>
      <c r="L12" s="110"/>
      <c r="M12" s="110"/>
      <c r="N12" s="110"/>
      <c r="O12" s="110"/>
      <c r="P12" s="110"/>
      <c r="Q12" s="110"/>
      <c r="R12" s="1159" t="s">
        <v>50</v>
      </c>
      <c r="S12" s="1159"/>
      <c r="T12" s="1159"/>
      <c r="U12" s="110"/>
      <c r="V12" s="110"/>
      <c r="W12" s="110"/>
      <c r="X12" s="110"/>
      <c r="Y12" s="110"/>
      <c r="Z12" s="110"/>
      <c r="AA12" s="110"/>
      <c r="AB12" s="110"/>
      <c r="AC12" s="110"/>
      <c r="AD12" s="110"/>
      <c r="AE12" s="110"/>
      <c r="AF12" s="110"/>
      <c r="AG12" s="110"/>
      <c r="AH12" s="110"/>
      <c r="AI12" s="144"/>
      <c r="AJ12" s="105"/>
      <c r="AK12" s="105"/>
      <c r="AL12" s="105"/>
      <c r="AM12" s="105"/>
      <c r="AN12" s="105"/>
      <c r="AO12" s="105"/>
      <c r="AP12" s="105"/>
      <c r="AQ12" s="105"/>
      <c r="AR12" s="105"/>
      <c r="AS12" s="105"/>
      <c r="AT12" s="105"/>
      <c r="AU12" s="105"/>
      <c r="AV12" s="105"/>
      <c r="AW12" s="105"/>
      <c r="AX12" s="105"/>
      <c r="AY12" s="105"/>
      <c r="AZ12" s="105"/>
      <c r="BA12" s="105"/>
      <c r="BB12" s="105"/>
      <c r="BC12" s="105"/>
    </row>
    <row r="13" spans="1:55" ht="4.5" customHeight="1">
      <c r="A13" s="105"/>
      <c r="B13" s="107"/>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44"/>
      <c r="AJ13" s="105"/>
      <c r="AK13" s="105"/>
      <c r="AL13" s="105"/>
      <c r="AM13" s="105"/>
      <c r="AN13" s="105"/>
      <c r="AO13" s="105"/>
      <c r="AP13" s="105"/>
      <c r="AQ13" s="105"/>
      <c r="AR13" s="105"/>
      <c r="AS13" s="105"/>
      <c r="AT13" s="105"/>
      <c r="AU13" s="105"/>
      <c r="AV13" s="105"/>
      <c r="AW13" s="105"/>
      <c r="AX13" s="105"/>
      <c r="AY13" s="105"/>
      <c r="AZ13" s="105"/>
      <c r="BA13" s="105"/>
      <c r="BB13" s="105"/>
      <c r="BC13" s="105"/>
    </row>
    <row r="14" spans="1:55" ht="15.75" customHeight="1">
      <c r="A14" s="105"/>
      <c r="B14" s="107"/>
      <c r="C14" s="110"/>
      <c r="D14" s="110"/>
      <c r="E14" s="110"/>
      <c r="F14" s="110"/>
      <c r="G14" s="110"/>
      <c r="H14" s="110"/>
      <c r="I14" s="110"/>
      <c r="J14" s="110"/>
      <c r="K14" s="110"/>
      <c r="L14" s="110"/>
      <c r="M14" s="110"/>
      <c r="N14" s="110"/>
      <c r="O14" s="110"/>
      <c r="P14" s="110"/>
      <c r="Q14" s="110"/>
      <c r="R14" s="110"/>
      <c r="S14" s="1146" t="s">
        <v>74</v>
      </c>
      <c r="T14" s="1146"/>
      <c r="U14" s="1146"/>
      <c r="V14" s="1147">
        <f>データ!$D$8</f>
        <v>0</v>
      </c>
      <c r="W14" s="1147"/>
      <c r="X14" s="1147"/>
      <c r="Y14" s="1147"/>
      <c r="Z14" s="1147"/>
      <c r="AA14" s="1147"/>
      <c r="AB14" s="1147"/>
      <c r="AC14" s="1147"/>
      <c r="AD14" s="1147"/>
      <c r="AE14" s="1147"/>
      <c r="AF14" s="1147"/>
      <c r="AG14" s="1147"/>
      <c r="AH14" s="1147"/>
      <c r="AI14" s="144"/>
      <c r="AJ14" s="105"/>
      <c r="AK14" s="105"/>
      <c r="AL14" s="105"/>
      <c r="AM14" s="105"/>
      <c r="AN14" s="105"/>
      <c r="AO14" s="105"/>
      <c r="AP14" s="105"/>
      <c r="AQ14" s="105"/>
      <c r="AR14" s="105"/>
      <c r="AS14" s="105"/>
      <c r="AT14" s="105"/>
      <c r="AU14" s="105"/>
      <c r="AV14" s="105"/>
      <c r="AW14" s="105"/>
      <c r="AX14" s="105"/>
      <c r="AY14" s="105"/>
      <c r="AZ14" s="105"/>
      <c r="BA14" s="105"/>
      <c r="BB14" s="105"/>
      <c r="BC14" s="105"/>
    </row>
    <row r="15" spans="1:55" ht="11.25" customHeight="1">
      <c r="A15" s="105"/>
      <c r="B15" s="107"/>
      <c r="C15" s="110"/>
      <c r="D15" s="110"/>
      <c r="E15" s="110"/>
      <c r="F15" s="110"/>
      <c r="G15" s="110"/>
      <c r="H15" s="110"/>
      <c r="I15" s="110"/>
      <c r="J15" s="110"/>
      <c r="K15" s="110"/>
      <c r="L15" s="110"/>
      <c r="M15" s="110"/>
      <c r="N15" s="110"/>
      <c r="O15" s="110"/>
      <c r="P15" s="110"/>
      <c r="Q15" s="110"/>
      <c r="R15" s="110"/>
      <c r="S15" s="129"/>
      <c r="T15" s="129"/>
      <c r="U15" s="129"/>
      <c r="V15" s="110"/>
      <c r="W15" s="110"/>
      <c r="X15" s="110"/>
      <c r="Y15" s="110"/>
      <c r="Z15" s="110"/>
      <c r="AA15" s="110"/>
      <c r="AB15" s="110"/>
      <c r="AC15" s="110"/>
      <c r="AD15" s="110"/>
      <c r="AE15" s="110"/>
      <c r="AF15" s="110"/>
      <c r="AG15" s="110"/>
      <c r="AH15" s="110"/>
      <c r="AI15" s="144"/>
      <c r="AJ15" s="105"/>
      <c r="AK15" s="105"/>
      <c r="AL15" s="105"/>
      <c r="AM15" s="105"/>
      <c r="AN15" s="105"/>
      <c r="AO15" s="105"/>
      <c r="AP15" s="105"/>
      <c r="AQ15" s="105"/>
      <c r="AR15" s="105"/>
      <c r="AS15" s="105"/>
      <c r="AT15" s="105"/>
      <c r="AU15" s="105"/>
      <c r="AV15" s="105"/>
      <c r="AW15" s="105"/>
      <c r="AX15" s="105"/>
      <c r="AY15" s="105"/>
      <c r="AZ15" s="105"/>
      <c r="BA15" s="105"/>
      <c r="BB15" s="105"/>
      <c r="BC15" s="105"/>
    </row>
    <row r="16" spans="1:55" ht="15.75" customHeight="1">
      <c r="A16" s="105"/>
      <c r="B16" s="107"/>
      <c r="C16" s="110"/>
      <c r="D16" s="110"/>
      <c r="E16" s="110"/>
      <c r="F16" s="110"/>
      <c r="G16" s="110"/>
      <c r="H16" s="110"/>
      <c r="I16" s="110"/>
      <c r="J16" s="110"/>
      <c r="K16" s="110"/>
      <c r="L16" s="110"/>
      <c r="M16" s="110"/>
      <c r="N16" s="110"/>
      <c r="O16" s="110"/>
      <c r="P16" s="110"/>
      <c r="Q16" s="110"/>
      <c r="R16" s="110"/>
      <c r="S16" s="1146" t="s">
        <v>80</v>
      </c>
      <c r="T16" s="1146"/>
      <c r="U16" s="1146"/>
      <c r="V16" s="1147">
        <f>データ!$D$9</f>
        <v>0</v>
      </c>
      <c r="W16" s="1147"/>
      <c r="X16" s="1147"/>
      <c r="Y16" s="1147"/>
      <c r="Z16" s="1147"/>
      <c r="AA16" s="1147"/>
      <c r="AB16" s="1147"/>
      <c r="AC16" s="1147"/>
      <c r="AD16" s="1147"/>
      <c r="AE16" s="1147"/>
      <c r="AF16" s="1147"/>
      <c r="AG16" s="1147"/>
      <c r="AH16" s="1147"/>
      <c r="AI16" s="144"/>
      <c r="AJ16" s="105"/>
      <c r="AK16" s="105"/>
      <c r="AL16" s="105"/>
      <c r="AM16" s="105"/>
      <c r="AN16" s="105"/>
      <c r="AO16" s="105"/>
      <c r="AP16" s="105"/>
      <c r="AQ16" s="105"/>
      <c r="AR16" s="105"/>
      <c r="AS16" s="180"/>
      <c r="AT16" s="180"/>
      <c r="AU16" s="105"/>
      <c r="AV16" s="105"/>
      <c r="AW16" s="105"/>
      <c r="AX16" s="105"/>
      <c r="AY16" s="105"/>
      <c r="AZ16" s="105"/>
      <c r="BA16" s="105"/>
      <c r="BB16" s="105"/>
      <c r="BC16" s="105"/>
    </row>
    <row r="17" spans="1:55" ht="15.75" customHeight="1">
      <c r="A17" s="105"/>
      <c r="B17" s="107"/>
      <c r="C17" s="110"/>
      <c r="D17" s="110"/>
      <c r="E17" s="110"/>
      <c r="F17" s="110"/>
      <c r="G17" s="110"/>
      <c r="H17" s="110"/>
      <c r="I17" s="110"/>
      <c r="J17" s="110"/>
      <c r="K17" s="110"/>
      <c r="L17" s="110"/>
      <c r="M17" s="110"/>
      <c r="N17" s="110"/>
      <c r="O17" s="110"/>
      <c r="P17" s="110"/>
      <c r="Q17" s="110"/>
      <c r="R17" s="110"/>
      <c r="S17" s="110"/>
      <c r="T17" s="110"/>
      <c r="U17" s="110"/>
      <c r="V17" s="1148" t="str">
        <f>IF(データ!$D$11="","",データ!$D$10&amp;"   "&amp;データ!$D$11&amp;"       ㊞")</f>
        <v/>
      </c>
      <c r="W17" s="1148"/>
      <c r="X17" s="1148"/>
      <c r="Y17" s="1148"/>
      <c r="Z17" s="1148"/>
      <c r="AA17" s="1148"/>
      <c r="AB17" s="1148"/>
      <c r="AC17" s="1148"/>
      <c r="AD17" s="1148"/>
      <c r="AE17" s="1148"/>
      <c r="AF17" s="1148"/>
      <c r="AG17" s="1148"/>
      <c r="AH17" s="1148"/>
      <c r="AI17" s="144"/>
      <c r="AJ17" s="105"/>
      <c r="AK17" s="105"/>
      <c r="AL17" s="105"/>
      <c r="AM17" s="105"/>
      <c r="AN17" s="105"/>
      <c r="AO17" s="105"/>
      <c r="AP17" s="105"/>
      <c r="AQ17" s="105"/>
      <c r="AR17" s="105"/>
      <c r="AS17" s="180"/>
      <c r="AT17" s="180"/>
      <c r="AU17" s="105"/>
      <c r="AV17" s="105"/>
      <c r="AW17" s="105"/>
      <c r="AX17" s="105"/>
      <c r="AY17" s="105"/>
      <c r="AZ17" s="105"/>
      <c r="BA17" s="105"/>
      <c r="BB17" s="105"/>
      <c r="BC17" s="105"/>
    </row>
    <row r="18" spans="1:55" ht="15.75" customHeight="1">
      <c r="A18" s="105"/>
      <c r="B18" s="107"/>
      <c r="C18" s="1149" t="s">
        <v>345</v>
      </c>
      <c r="D18" s="1149"/>
      <c r="E18" s="1149"/>
      <c r="F18" s="1149"/>
      <c r="G18" s="1149"/>
      <c r="H18" s="1149"/>
      <c r="I18" s="1149"/>
      <c r="J18" s="1149"/>
      <c r="K18" s="1149"/>
      <c r="L18" s="1149"/>
      <c r="M18" s="1149"/>
      <c r="N18" s="1149"/>
      <c r="O18" s="1149"/>
      <c r="P18" s="1149"/>
      <c r="Q18" s="1149"/>
      <c r="R18" s="1149"/>
      <c r="S18" s="1149"/>
      <c r="T18" s="1149"/>
      <c r="U18" s="1149"/>
      <c r="V18" s="1149"/>
      <c r="W18" s="1149"/>
      <c r="X18" s="1149"/>
      <c r="Y18" s="1149"/>
      <c r="Z18" s="1149"/>
      <c r="AA18" s="1149"/>
      <c r="AB18" s="1149"/>
      <c r="AC18" s="1149"/>
      <c r="AD18" s="1149"/>
      <c r="AE18" s="1149"/>
      <c r="AF18" s="1149"/>
      <c r="AG18" s="1149"/>
      <c r="AH18" s="1149"/>
      <c r="AI18" s="144"/>
      <c r="AJ18" s="105"/>
      <c r="AK18" s="105"/>
      <c r="AL18" s="105"/>
      <c r="AM18" s="105"/>
      <c r="AN18" s="105"/>
      <c r="AO18" s="105"/>
      <c r="AP18" s="105"/>
      <c r="AQ18" s="105"/>
      <c r="AR18" s="105"/>
      <c r="AS18" s="180"/>
      <c r="AT18" s="180"/>
      <c r="AU18" s="105"/>
      <c r="AV18" s="105"/>
      <c r="AW18" s="105"/>
      <c r="AX18" s="105"/>
      <c r="AY18" s="105"/>
      <c r="AZ18" s="105"/>
      <c r="BA18" s="105"/>
      <c r="BB18" s="105"/>
      <c r="BC18" s="105"/>
    </row>
    <row r="19" spans="1:55" ht="15.75" customHeight="1">
      <c r="A19" s="105"/>
      <c r="B19" s="107"/>
      <c r="C19" s="1149"/>
      <c r="D19" s="1149"/>
      <c r="E19" s="1149"/>
      <c r="F19" s="1149"/>
      <c r="G19" s="1149"/>
      <c r="H19" s="1149"/>
      <c r="I19" s="1149"/>
      <c r="J19" s="1149"/>
      <c r="K19" s="1149"/>
      <c r="L19" s="1149"/>
      <c r="M19" s="1149"/>
      <c r="N19" s="1149"/>
      <c r="O19" s="1149"/>
      <c r="P19" s="1149"/>
      <c r="Q19" s="1149"/>
      <c r="R19" s="1149"/>
      <c r="S19" s="1149"/>
      <c r="T19" s="1149"/>
      <c r="U19" s="1149"/>
      <c r="V19" s="1149"/>
      <c r="W19" s="1149"/>
      <c r="X19" s="1149"/>
      <c r="Y19" s="1149"/>
      <c r="Z19" s="1149"/>
      <c r="AA19" s="1149"/>
      <c r="AB19" s="1149"/>
      <c r="AC19" s="1149"/>
      <c r="AD19" s="1149"/>
      <c r="AE19" s="1149"/>
      <c r="AF19" s="1149"/>
      <c r="AG19" s="1149"/>
      <c r="AH19" s="1149"/>
      <c r="AI19" s="144"/>
      <c r="AJ19" s="105"/>
      <c r="AK19" s="105"/>
      <c r="AL19" s="105"/>
      <c r="AM19" s="105"/>
      <c r="AN19" s="105"/>
      <c r="AO19" s="105"/>
      <c r="AP19" s="105"/>
      <c r="AQ19" s="105"/>
      <c r="AR19" s="105"/>
      <c r="AS19" s="180"/>
      <c r="AT19" s="180"/>
      <c r="AU19" s="105"/>
      <c r="AV19" s="105"/>
      <c r="AW19" s="105"/>
      <c r="AX19" s="105"/>
      <c r="AY19" s="105"/>
      <c r="AZ19" s="105"/>
      <c r="BA19" s="105"/>
      <c r="BB19" s="105"/>
      <c r="BC19" s="105"/>
    </row>
    <row r="20" spans="1:55" ht="15.75" customHeight="1">
      <c r="A20" s="105"/>
      <c r="B20" s="107"/>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44"/>
      <c r="AJ20" s="105"/>
      <c r="AK20" s="105"/>
      <c r="AL20" s="105"/>
      <c r="AM20" s="105"/>
      <c r="AN20" s="105"/>
      <c r="AO20" s="105"/>
      <c r="AP20" s="105"/>
      <c r="AQ20" s="105"/>
      <c r="AR20" s="105"/>
      <c r="AS20" s="180"/>
      <c r="AT20" s="180"/>
      <c r="AU20" s="105"/>
      <c r="AV20" s="105"/>
      <c r="AW20" s="105"/>
      <c r="AX20" s="105"/>
      <c r="AY20" s="105"/>
      <c r="AZ20" s="105"/>
      <c r="BA20" s="105"/>
      <c r="BB20" s="105"/>
      <c r="BC20" s="105"/>
    </row>
    <row r="21" spans="1:55" ht="15.75" customHeight="1">
      <c r="A21" s="105"/>
      <c r="B21" s="107"/>
      <c r="C21" s="110"/>
      <c r="D21" s="110"/>
      <c r="E21" s="151"/>
      <c r="F21" s="151"/>
      <c r="G21" s="110" t="s">
        <v>526</v>
      </c>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44"/>
      <c r="AJ21" s="105"/>
      <c r="AK21" s="105"/>
      <c r="AL21" s="105"/>
      <c r="AM21" s="105"/>
      <c r="AN21" s="105"/>
      <c r="AO21" s="105"/>
      <c r="AP21" s="105"/>
      <c r="AQ21" s="105"/>
      <c r="AR21" s="105"/>
      <c r="AS21" s="180"/>
      <c r="AT21" s="180"/>
      <c r="AU21" s="105"/>
      <c r="AV21" s="105"/>
      <c r="AW21" s="105"/>
      <c r="AX21" s="105"/>
      <c r="AY21" s="105"/>
      <c r="AZ21" s="105"/>
      <c r="BA21" s="105"/>
      <c r="BB21" s="105"/>
      <c r="BC21" s="105"/>
    </row>
    <row r="22" spans="1:55" ht="15.75" customHeight="1">
      <c r="A22" s="105"/>
      <c r="B22" s="107"/>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44"/>
      <c r="AJ22" s="105"/>
      <c r="AK22" s="105"/>
      <c r="AL22" s="105"/>
      <c r="AM22" s="105"/>
      <c r="AN22" s="105"/>
      <c r="AO22" s="105"/>
      <c r="AP22" s="105"/>
      <c r="AQ22" s="105"/>
      <c r="AR22" s="105"/>
      <c r="AS22" s="180"/>
      <c r="AT22" s="180"/>
      <c r="AU22" s="105"/>
      <c r="AV22" s="105"/>
      <c r="AW22" s="105"/>
      <c r="AX22" s="105"/>
      <c r="AY22" s="105"/>
      <c r="AZ22" s="105"/>
      <c r="BA22" s="105"/>
      <c r="BB22" s="105"/>
      <c r="BC22" s="105"/>
    </row>
    <row r="23" spans="1:55" ht="15.75" customHeight="1">
      <c r="A23" s="105"/>
      <c r="B23" s="107"/>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44"/>
      <c r="AJ23" s="105"/>
      <c r="AK23" s="105"/>
      <c r="AL23" s="105"/>
      <c r="AM23" s="105"/>
      <c r="AN23" s="105"/>
      <c r="AO23" s="105"/>
      <c r="AP23" s="105"/>
      <c r="AQ23" s="105"/>
      <c r="AR23" s="105"/>
      <c r="AS23" s="180"/>
      <c r="AT23" s="180"/>
      <c r="AU23" s="105"/>
      <c r="AV23" s="105"/>
      <c r="AW23" s="105"/>
      <c r="AX23" s="105"/>
      <c r="AY23" s="105"/>
      <c r="AZ23" s="105"/>
      <c r="BA23" s="105"/>
      <c r="BB23" s="105"/>
      <c r="BC23" s="105"/>
    </row>
    <row r="24" spans="1:55" ht="15.75" customHeight="1">
      <c r="A24" s="105"/>
      <c r="B24" s="107"/>
      <c r="C24" s="1185" t="s">
        <v>8</v>
      </c>
      <c r="D24" s="1185"/>
      <c r="E24" s="1185"/>
      <c r="F24" s="1185"/>
      <c r="G24" s="1185"/>
      <c r="H24" s="1185"/>
      <c r="I24" s="1185"/>
      <c r="J24" s="1185"/>
      <c r="K24" s="1185"/>
      <c r="L24" s="1185"/>
      <c r="M24" s="1185"/>
      <c r="N24" s="1185"/>
      <c r="O24" s="1185"/>
      <c r="P24" s="1185"/>
      <c r="Q24" s="1185"/>
      <c r="R24" s="1185"/>
      <c r="S24" s="1185"/>
      <c r="T24" s="1185"/>
      <c r="U24" s="1185"/>
      <c r="V24" s="1185"/>
      <c r="W24" s="1185"/>
      <c r="X24" s="1185"/>
      <c r="Y24" s="1185"/>
      <c r="Z24" s="1185"/>
      <c r="AA24" s="1185"/>
      <c r="AB24" s="1185"/>
      <c r="AC24" s="1185"/>
      <c r="AD24" s="1185"/>
      <c r="AE24" s="1185"/>
      <c r="AF24" s="1185"/>
      <c r="AG24" s="1185"/>
      <c r="AH24" s="1185"/>
      <c r="AI24" s="144"/>
      <c r="AJ24" s="105"/>
      <c r="AK24" s="105"/>
      <c r="AL24" s="105"/>
      <c r="AM24" s="105"/>
      <c r="AN24" s="105"/>
      <c r="AO24" s="105"/>
      <c r="AP24" s="105"/>
      <c r="AQ24" s="105"/>
      <c r="AR24" s="105"/>
      <c r="AS24" s="180"/>
      <c r="AT24" s="180"/>
      <c r="AU24" s="105"/>
      <c r="AV24" s="105"/>
      <c r="AW24" s="105"/>
      <c r="AX24" s="105"/>
      <c r="AY24" s="105"/>
      <c r="AZ24" s="105"/>
      <c r="BA24" s="105"/>
      <c r="BB24" s="105"/>
      <c r="BC24" s="105"/>
    </row>
    <row r="25" spans="1:55" ht="15.75" customHeight="1">
      <c r="A25" s="105"/>
      <c r="B25" s="107"/>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44"/>
      <c r="AJ25" s="105"/>
      <c r="AK25" s="105"/>
      <c r="AL25" s="105"/>
      <c r="AM25" s="105"/>
      <c r="AN25" s="105"/>
      <c r="AO25" s="105"/>
      <c r="AP25" s="105"/>
      <c r="AQ25" s="105"/>
      <c r="AR25" s="105"/>
      <c r="AS25" s="180"/>
      <c r="AT25" s="180"/>
      <c r="AU25" s="105"/>
      <c r="AV25" s="105"/>
      <c r="AW25" s="105"/>
      <c r="AX25" s="105"/>
      <c r="AY25" s="105"/>
      <c r="AZ25" s="105"/>
      <c r="BA25" s="105"/>
      <c r="BB25" s="105"/>
      <c r="BC25" s="105"/>
    </row>
    <row r="26" spans="1:55" ht="30" customHeight="1">
      <c r="A26" s="105"/>
      <c r="B26" s="107"/>
      <c r="C26" s="110"/>
      <c r="D26" s="110"/>
      <c r="E26" s="2592" t="s">
        <v>106</v>
      </c>
      <c r="F26" s="2592"/>
      <c r="G26" s="2592"/>
      <c r="H26" s="2592"/>
      <c r="I26" s="2592"/>
      <c r="J26" s="2593">
        <f>データ!$D$6</f>
        <v>0</v>
      </c>
      <c r="K26" s="2593"/>
      <c r="L26" s="2593"/>
      <c r="M26" s="2593"/>
      <c r="N26" s="2593"/>
      <c r="O26" s="2593"/>
      <c r="P26" s="2593"/>
      <c r="Q26" s="2593"/>
      <c r="R26" s="2593"/>
      <c r="S26" s="2593"/>
      <c r="T26" s="2593"/>
      <c r="U26" s="2593"/>
      <c r="V26" s="2593"/>
      <c r="W26" s="2593"/>
      <c r="X26" s="2593"/>
      <c r="Y26" s="2593"/>
      <c r="Z26" s="2593"/>
      <c r="AA26" s="2593"/>
      <c r="AB26" s="2593"/>
      <c r="AC26" s="2593"/>
      <c r="AD26" s="2593"/>
      <c r="AE26" s="2593"/>
      <c r="AF26" s="2593"/>
      <c r="AG26" s="110"/>
      <c r="AH26" s="110"/>
      <c r="AI26" s="144"/>
      <c r="AJ26" s="105"/>
      <c r="AK26" s="105"/>
      <c r="AL26" s="105"/>
      <c r="AM26" s="105"/>
      <c r="AN26" s="105"/>
      <c r="AO26" s="105"/>
      <c r="AP26" s="105"/>
      <c r="AQ26" s="105"/>
      <c r="AR26" s="105"/>
      <c r="AS26" s="180"/>
      <c r="AT26" s="180"/>
      <c r="AU26" s="105"/>
      <c r="AV26" s="105"/>
      <c r="AW26" s="105"/>
      <c r="AX26" s="105"/>
      <c r="AY26" s="105"/>
      <c r="AZ26" s="105"/>
      <c r="BA26" s="105"/>
      <c r="BB26" s="105"/>
      <c r="BC26" s="105"/>
    </row>
    <row r="27" spans="1:55" ht="30" customHeight="1">
      <c r="A27" s="105"/>
      <c r="B27" s="107"/>
      <c r="C27" s="110"/>
      <c r="D27" s="819"/>
      <c r="E27" s="2592" t="s">
        <v>528</v>
      </c>
      <c r="F27" s="2592"/>
      <c r="G27" s="2592"/>
      <c r="H27" s="2592"/>
      <c r="I27" s="2592"/>
      <c r="J27" s="2595">
        <f>データ!$F$13</f>
        <v>0</v>
      </c>
      <c r="K27" s="2593"/>
      <c r="L27" s="2593"/>
      <c r="M27" s="2593"/>
      <c r="N27" s="2593"/>
      <c r="O27" s="2593"/>
      <c r="P27" s="2593"/>
      <c r="Q27" s="2593"/>
      <c r="R27" s="2593"/>
      <c r="S27" s="2593"/>
      <c r="T27" s="2593"/>
      <c r="U27" s="2593"/>
      <c r="V27" s="2593"/>
      <c r="W27" s="2593"/>
      <c r="X27" s="2593"/>
      <c r="Y27" s="2593"/>
      <c r="Z27" s="2593"/>
      <c r="AA27" s="2593"/>
      <c r="AB27" s="2593"/>
      <c r="AC27" s="2593"/>
      <c r="AD27" s="2593"/>
      <c r="AE27" s="2593"/>
      <c r="AF27" s="2593"/>
      <c r="AG27" s="110"/>
      <c r="AH27" s="110"/>
      <c r="AI27" s="144"/>
      <c r="AJ27" s="105"/>
      <c r="AK27" s="105"/>
      <c r="AL27" s="105"/>
      <c r="AM27" s="105"/>
      <c r="AN27" s="105"/>
      <c r="AO27" s="105"/>
      <c r="AP27" s="105"/>
      <c r="AQ27" s="105"/>
      <c r="AR27" s="105"/>
      <c r="AS27" s="180"/>
      <c r="AT27" s="180"/>
      <c r="AU27" s="105"/>
      <c r="AV27" s="105"/>
      <c r="AW27" s="105"/>
      <c r="AX27" s="105"/>
      <c r="AY27" s="105"/>
      <c r="AZ27" s="105"/>
      <c r="BA27" s="105"/>
      <c r="BB27" s="105"/>
      <c r="BC27" s="105"/>
    </row>
    <row r="28" spans="1:55" ht="15.75" customHeight="1">
      <c r="A28" s="105"/>
      <c r="B28" s="107"/>
      <c r="C28" s="110"/>
      <c r="D28" s="819"/>
      <c r="E28" s="2597" t="s">
        <v>59</v>
      </c>
      <c r="F28" s="2598"/>
      <c r="G28" s="2598"/>
      <c r="H28" s="2598"/>
      <c r="I28" s="2599"/>
      <c r="J28" s="2596" t="s">
        <v>60</v>
      </c>
      <c r="K28" s="2594"/>
      <c r="L28" s="2594"/>
      <c r="M28" s="2594" t="s">
        <v>85</v>
      </c>
      <c r="N28" s="2594"/>
      <c r="O28" s="1430">
        <f>データ!$F$15</f>
        <v>0</v>
      </c>
      <c r="P28" s="1430"/>
      <c r="Q28" s="1430"/>
      <c r="R28" s="1430"/>
      <c r="S28" s="1430"/>
      <c r="T28" s="610"/>
      <c r="U28" s="610"/>
      <c r="V28" s="610"/>
      <c r="W28" s="574"/>
      <c r="X28" s="574"/>
      <c r="Y28" s="574"/>
      <c r="Z28" s="574"/>
      <c r="AA28" s="574"/>
      <c r="AB28" s="574"/>
      <c r="AC28" s="574"/>
      <c r="AD28" s="574"/>
      <c r="AE28" s="574"/>
      <c r="AF28" s="837"/>
      <c r="AG28" s="110"/>
      <c r="AH28" s="110"/>
      <c r="AI28" s="144"/>
      <c r="AJ28" s="105"/>
      <c r="AK28" s="105"/>
      <c r="AL28" s="105"/>
      <c r="AM28" s="105"/>
      <c r="AN28" s="105"/>
      <c r="AO28" s="105"/>
      <c r="AP28" s="105"/>
      <c r="AQ28" s="105"/>
      <c r="AR28" s="105"/>
      <c r="AS28" s="180"/>
      <c r="AT28" s="180"/>
      <c r="AU28" s="105"/>
      <c r="AV28" s="105"/>
      <c r="AW28" s="105"/>
      <c r="AX28" s="105"/>
      <c r="AY28" s="105"/>
      <c r="AZ28" s="105"/>
      <c r="BA28" s="105"/>
      <c r="BB28" s="105"/>
      <c r="BC28" s="105"/>
    </row>
    <row r="29" spans="1:55" ht="15.75" customHeight="1">
      <c r="A29" s="105"/>
      <c r="B29" s="107"/>
      <c r="C29" s="110"/>
      <c r="D29" s="819"/>
      <c r="E29" s="2600"/>
      <c r="F29" s="2601"/>
      <c r="G29" s="2601"/>
      <c r="H29" s="2601"/>
      <c r="I29" s="2602"/>
      <c r="J29" s="2603" t="s">
        <v>525</v>
      </c>
      <c r="K29" s="2352"/>
      <c r="L29" s="2352"/>
      <c r="M29" s="2352" t="s">
        <v>85</v>
      </c>
      <c r="N29" s="2352"/>
      <c r="O29" s="2604">
        <f>IF($AS$8=TRUE,$AT$7,$AT$8)</f>
        <v>0</v>
      </c>
      <c r="P29" s="2604"/>
      <c r="Q29" s="2604"/>
      <c r="R29" s="2604"/>
      <c r="S29" s="2604"/>
      <c r="T29" s="611"/>
      <c r="U29" s="611"/>
      <c r="V29" s="611"/>
      <c r="W29" s="575"/>
      <c r="X29" s="575"/>
      <c r="Y29" s="575"/>
      <c r="Z29" s="575"/>
      <c r="AA29" s="575"/>
      <c r="AB29" s="575"/>
      <c r="AC29" s="575"/>
      <c r="AD29" s="575"/>
      <c r="AE29" s="575"/>
      <c r="AF29" s="838"/>
      <c r="AG29" s="110"/>
      <c r="AH29" s="110"/>
      <c r="AI29" s="144"/>
      <c r="AJ29" s="105"/>
      <c r="AK29" s="105"/>
      <c r="AL29" s="105"/>
      <c r="AM29" s="105"/>
      <c r="AN29" s="105"/>
      <c r="AO29" s="105"/>
      <c r="AP29" s="105"/>
      <c r="AQ29" s="105"/>
      <c r="AR29" s="105"/>
      <c r="AS29" s="180"/>
      <c r="AT29" s="180"/>
      <c r="AU29" s="105"/>
      <c r="AV29" s="105"/>
      <c r="AW29" s="105"/>
      <c r="AX29" s="105"/>
      <c r="AY29" s="105"/>
      <c r="AZ29" s="105"/>
      <c r="BA29" s="105"/>
      <c r="BB29" s="105"/>
      <c r="BC29" s="105"/>
    </row>
    <row r="30" spans="1:55" ht="15.75" customHeight="1">
      <c r="A30" s="105"/>
      <c r="B30" s="107"/>
      <c r="C30" s="110"/>
      <c r="D30" s="110"/>
      <c r="E30" s="2597" t="s">
        <v>529</v>
      </c>
      <c r="F30" s="2598"/>
      <c r="G30" s="2598"/>
      <c r="H30" s="2598"/>
      <c r="I30" s="2599"/>
      <c r="J30" s="2596" t="s">
        <v>60</v>
      </c>
      <c r="K30" s="2594"/>
      <c r="L30" s="2594"/>
      <c r="M30" s="2594" t="s">
        <v>85</v>
      </c>
      <c r="N30" s="2594"/>
      <c r="O30" s="1430">
        <f>データ!$F$15</f>
        <v>0</v>
      </c>
      <c r="P30" s="1430"/>
      <c r="Q30" s="1430"/>
      <c r="R30" s="1430"/>
      <c r="S30" s="1430"/>
      <c r="T30" s="610"/>
      <c r="U30" s="610"/>
      <c r="V30" s="610"/>
      <c r="W30" s="574"/>
      <c r="X30" s="574"/>
      <c r="Y30" s="574"/>
      <c r="Z30" s="574"/>
      <c r="AA30" s="574"/>
      <c r="AB30" s="574"/>
      <c r="AC30" s="574"/>
      <c r="AD30" s="574"/>
      <c r="AE30" s="574"/>
      <c r="AF30" s="837"/>
      <c r="AG30" s="110"/>
      <c r="AH30" s="110"/>
      <c r="AI30" s="144"/>
      <c r="AJ30" s="105"/>
      <c r="AK30" s="105"/>
      <c r="AL30" s="105"/>
      <c r="AM30" s="105"/>
      <c r="AN30" s="105"/>
      <c r="AO30" s="105"/>
      <c r="AP30" s="105"/>
      <c r="AQ30" s="105"/>
      <c r="AR30" s="105"/>
      <c r="AS30" s="180"/>
      <c r="AT30" s="180"/>
      <c r="AU30" s="105"/>
      <c r="AV30" s="105"/>
      <c r="AW30" s="105"/>
      <c r="AX30" s="105"/>
      <c r="AY30" s="105"/>
      <c r="AZ30" s="105"/>
      <c r="BA30" s="105"/>
      <c r="BB30" s="105"/>
      <c r="BC30" s="105"/>
    </row>
    <row r="31" spans="1:55" ht="15.75" customHeight="1">
      <c r="A31" s="105"/>
      <c r="B31" s="107"/>
      <c r="C31" s="110"/>
      <c r="D31" s="110"/>
      <c r="E31" s="2600"/>
      <c r="F31" s="2601"/>
      <c r="G31" s="2601"/>
      <c r="H31" s="2601"/>
      <c r="I31" s="2602"/>
      <c r="J31" s="2603" t="s">
        <v>525</v>
      </c>
      <c r="K31" s="2352"/>
      <c r="L31" s="2352"/>
      <c r="M31" s="2352" t="s">
        <v>85</v>
      </c>
      <c r="N31" s="2352"/>
      <c r="O31" s="2604">
        <f>IF($AS$9=TRUE,$AT$9,$AT$8)</f>
        <v>0</v>
      </c>
      <c r="P31" s="2604"/>
      <c r="Q31" s="2604"/>
      <c r="R31" s="2604"/>
      <c r="S31" s="2604"/>
      <c r="T31" s="611"/>
      <c r="U31" s="611"/>
      <c r="V31" s="611"/>
      <c r="W31" s="575"/>
      <c r="X31" s="575"/>
      <c r="Y31" s="575"/>
      <c r="Z31" s="575"/>
      <c r="AA31" s="575"/>
      <c r="AB31" s="575"/>
      <c r="AC31" s="575"/>
      <c r="AD31" s="575"/>
      <c r="AE31" s="575"/>
      <c r="AF31" s="838"/>
      <c r="AG31" s="110"/>
      <c r="AH31" s="110"/>
      <c r="AI31" s="144"/>
      <c r="AJ31" s="105"/>
      <c r="AK31" s="105"/>
      <c r="AL31" s="105"/>
      <c r="AM31" s="105"/>
      <c r="AN31" s="105"/>
      <c r="AO31" s="105"/>
      <c r="AP31" s="105"/>
      <c r="AQ31" s="105"/>
      <c r="AR31" s="105"/>
      <c r="AS31" s="180"/>
      <c r="AT31" s="180"/>
      <c r="AU31" s="105"/>
      <c r="AV31" s="105"/>
      <c r="AW31" s="105"/>
      <c r="AX31" s="105"/>
      <c r="AY31" s="105"/>
      <c r="AZ31" s="105"/>
      <c r="BA31" s="105"/>
      <c r="BB31" s="105"/>
      <c r="BC31" s="105"/>
    </row>
    <row r="32" spans="1:55" ht="15.75" customHeight="1">
      <c r="A32" s="105"/>
      <c r="B32" s="107"/>
      <c r="C32" s="110"/>
      <c r="D32" s="819"/>
      <c r="E32" s="2592" t="s">
        <v>530</v>
      </c>
      <c r="F32" s="2592"/>
      <c r="G32" s="2592"/>
      <c r="H32" s="2592"/>
      <c r="I32" s="2592"/>
      <c r="J32" s="1323"/>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5"/>
      <c r="AG32" s="110"/>
      <c r="AH32" s="110"/>
      <c r="AI32" s="144"/>
      <c r="AJ32" s="105"/>
      <c r="AK32" s="105"/>
      <c r="AL32" s="105"/>
      <c r="AM32" s="105"/>
      <c r="AN32" s="105"/>
      <c r="AO32" s="105"/>
      <c r="AP32" s="105"/>
      <c r="AQ32" s="105"/>
      <c r="AR32" s="105"/>
      <c r="AS32" s="180"/>
      <c r="AT32" s="180"/>
      <c r="AU32" s="105"/>
      <c r="AV32" s="105"/>
      <c r="AW32" s="105"/>
      <c r="AX32" s="105"/>
      <c r="AY32" s="105"/>
      <c r="AZ32" s="105"/>
      <c r="BA32" s="105"/>
      <c r="BB32" s="105"/>
      <c r="BC32" s="105"/>
    </row>
    <row r="33" spans="1:55" ht="15.75" customHeight="1">
      <c r="A33" s="105"/>
      <c r="B33" s="107"/>
      <c r="C33" s="110"/>
      <c r="D33" s="820"/>
      <c r="E33" s="2592"/>
      <c r="F33" s="2592"/>
      <c r="G33" s="2592"/>
      <c r="H33" s="2592"/>
      <c r="I33" s="2592"/>
      <c r="J33" s="1326"/>
      <c r="K33" s="1196"/>
      <c r="L33" s="1196"/>
      <c r="M33" s="1196"/>
      <c r="N33" s="1196"/>
      <c r="O33" s="1196"/>
      <c r="P33" s="1196"/>
      <c r="Q33" s="1196"/>
      <c r="R33" s="1196"/>
      <c r="S33" s="1196"/>
      <c r="T33" s="1196"/>
      <c r="U33" s="1196"/>
      <c r="V33" s="1196"/>
      <c r="W33" s="1196"/>
      <c r="X33" s="1196"/>
      <c r="Y33" s="1196"/>
      <c r="Z33" s="1196"/>
      <c r="AA33" s="1196"/>
      <c r="AB33" s="1196"/>
      <c r="AC33" s="1196"/>
      <c r="AD33" s="1196"/>
      <c r="AE33" s="1196"/>
      <c r="AF33" s="1327"/>
      <c r="AG33" s="110"/>
      <c r="AH33" s="110"/>
      <c r="AI33" s="144"/>
      <c r="AJ33" s="105"/>
      <c r="AK33" s="105"/>
      <c r="AL33" s="105"/>
      <c r="AM33" s="105"/>
      <c r="AN33" s="105"/>
      <c r="AO33" s="105"/>
      <c r="AP33" s="105"/>
      <c r="AQ33" s="105"/>
      <c r="AR33" s="105"/>
      <c r="AS33" s="180"/>
      <c r="AT33" s="180"/>
      <c r="AU33" s="105"/>
      <c r="AV33" s="105"/>
      <c r="AW33" s="105"/>
      <c r="AX33" s="105"/>
      <c r="AY33" s="105"/>
      <c r="AZ33" s="105"/>
      <c r="BA33" s="105"/>
      <c r="BB33" s="105"/>
      <c r="BC33" s="105"/>
    </row>
    <row r="34" spans="1:55" ht="15.75" customHeight="1">
      <c r="A34" s="105"/>
      <c r="B34" s="107"/>
      <c r="C34" s="110"/>
      <c r="D34" s="129"/>
      <c r="E34" s="2592"/>
      <c r="F34" s="2592"/>
      <c r="G34" s="2592"/>
      <c r="H34" s="2592"/>
      <c r="I34" s="2592"/>
      <c r="J34" s="1326"/>
      <c r="K34" s="1196"/>
      <c r="L34" s="1196"/>
      <c r="M34" s="1196"/>
      <c r="N34" s="1196"/>
      <c r="O34" s="1196"/>
      <c r="P34" s="1196"/>
      <c r="Q34" s="1196"/>
      <c r="R34" s="1196"/>
      <c r="S34" s="1196"/>
      <c r="T34" s="1196"/>
      <c r="U34" s="1196"/>
      <c r="V34" s="1196"/>
      <c r="W34" s="1196"/>
      <c r="X34" s="1196"/>
      <c r="Y34" s="1196"/>
      <c r="Z34" s="1196"/>
      <c r="AA34" s="1196"/>
      <c r="AB34" s="1196"/>
      <c r="AC34" s="1196"/>
      <c r="AD34" s="1196"/>
      <c r="AE34" s="1196"/>
      <c r="AF34" s="1327"/>
      <c r="AG34" s="110"/>
      <c r="AH34" s="110"/>
      <c r="AI34" s="144"/>
      <c r="AJ34" s="105"/>
      <c r="AK34" s="105"/>
      <c r="AL34" s="105"/>
      <c r="AM34" s="105"/>
      <c r="AN34" s="105"/>
      <c r="AO34" s="105"/>
      <c r="AP34" s="105"/>
      <c r="AQ34" s="105"/>
      <c r="AR34" s="105"/>
      <c r="AS34" s="180"/>
      <c r="AT34" s="180"/>
      <c r="AU34" s="105"/>
      <c r="AV34" s="105"/>
      <c r="AW34" s="105"/>
      <c r="AX34" s="105"/>
      <c r="AY34" s="105"/>
      <c r="AZ34" s="105"/>
      <c r="BA34" s="105"/>
      <c r="BB34" s="105"/>
      <c r="BC34" s="105"/>
    </row>
    <row r="35" spans="1:55" ht="15.75" customHeight="1">
      <c r="A35" s="105"/>
      <c r="B35" s="107"/>
      <c r="C35" s="110"/>
      <c r="D35" s="129"/>
      <c r="E35" s="2592"/>
      <c r="F35" s="2592"/>
      <c r="G35" s="2592"/>
      <c r="H35" s="2592"/>
      <c r="I35" s="2592"/>
      <c r="J35" s="1326"/>
      <c r="K35" s="1196"/>
      <c r="L35" s="1196"/>
      <c r="M35" s="1196"/>
      <c r="N35" s="1196"/>
      <c r="O35" s="1196"/>
      <c r="P35" s="1196"/>
      <c r="Q35" s="1196"/>
      <c r="R35" s="1196"/>
      <c r="S35" s="1196"/>
      <c r="T35" s="1196"/>
      <c r="U35" s="1196"/>
      <c r="V35" s="1196"/>
      <c r="W35" s="1196"/>
      <c r="X35" s="1196"/>
      <c r="Y35" s="1196"/>
      <c r="Z35" s="1196"/>
      <c r="AA35" s="1196"/>
      <c r="AB35" s="1196"/>
      <c r="AC35" s="1196"/>
      <c r="AD35" s="1196"/>
      <c r="AE35" s="1196"/>
      <c r="AF35" s="1327"/>
      <c r="AG35" s="110"/>
      <c r="AH35" s="110"/>
      <c r="AI35" s="144"/>
      <c r="AJ35" s="105"/>
      <c r="AK35" s="105"/>
      <c r="AL35" s="105"/>
      <c r="AM35" s="105"/>
      <c r="AN35" s="105"/>
      <c r="AO35" s="105"/>
      <c r="AP35" s="105"/>
      <c r="AQ35" s="105"/>
      <c r="AR35" s="105"/>
      <c r="AS35" s="180"/>
      <c r="AT35" s="180"/>
      <c r="AU35" s="105"/>
      <c r="AV35" s="105"/>
      <c r="AW35" s="105"/>
      <c r="AX35" s="105"/>
      <c r="AY35" s="105"/>
      <c r="AZ35" s="105"/>
      <c r="BA35" s="105"/>
      <c r="BB35" s="105"/>
      <c r="BC35" s="105"/>
    </row>
    <row r="36" spans="1:55" ht="15.75" customHeight="1">
      <c r="A36" s="105"/>
      <c r="B36" s="107"/>
      <c r="C36" s="110"/>
      <c r="D36" s="129"/>
      <c r="E36" s="2592"/>
      <c r="F36" s="2592"/>
      <c r="G36" s="2592"/>
      <c r="H36" s="2592"/>
      <c r="I36" s="2592"/>
      <c r="J36" s="1326"/>
      <c r="K36" s="1196"/>
      <c r="L36" s="1196"/>
      <c r="M36" s="1196"/>
      <c r="N36" s="1196"/>
      <c r="O36" s="1196"/>
      <c r="P36" s="1196"/>
      <c r="Q36" s="1196"/>
      <c r="R36" s="1196"/>
      <c r="S36" s="1196"/>
      <c r="T36" s="1196"/>
      <c r="U36" s="1196"/>
      <c r="V36" s="1196"/>
      <c r="W36" s="1196"/>
      <c r="X36" s="1196"/>
      <c r="Y36" s="1196"/>
      <c r="Z36" s="1196"/>
      <c r="AA36" s="1196"/>
      <c r="AB36" s="1196"/>
      <c r="AC36" s="1196"/>
      <c r="AD36" s="1196"/>
      <c r="AE36" s="1196"/>
      <c r="AF36" s="1327"/>
      <c r="AG36" s="110"/>
      <c r="AH36" s="110"/>
      <c r="AI36" s="144"/>
      <c r="AJ36" s="105"/>
      <c r="AK36" s="105"/>
      <c r="AL36" s="105"/>
      <c r="AM36" s="105"/>
      <c r="AN36" s="105"/>
      <c r="AO36" s="105"/>
      <c r="AP36" s="105"/>
      <c r="AQ36" s="105"/>
      <c r="AR36" s="105"/>
      <c r="AS36" s="180"/>
      <c r="AT36" s="180"/>
      <c r="AU36" s="105"/>
      <c r="AV36" s="105"/>
      <c r="AW36" s="105"/>
      <c r="AX36" s="105"/>
      <c r="AY36" s="105"/>
      <c r="AZ36" s="105"/>
      <c r="BA36" s="105"/>
      <c r="BB36" s="105"/>
      <c r="BC36" s="105"/>
    </row>
    <row r="37" spans="1:55" ht="15.75" customHeight="1">
      <c r="A37" s="105"/>
      <c r="B37" s="107"/>
      <c r="C37" s="110"/>
      <c r="D37" s="129"/>
      <c r="E37" s="2592"/>
      <c r="F37" s="2592"/>
      <c r="G37" s="2592"/>
      <c r="H37" s="2592"/>
      <c r="I37" s="2592"/>
      <c r="J37" s="1330"/>
      <c r="K37" s="1331"/>
      <c r="L37" s="1331"/>
      <c r="M37" s="1331"/>
      <c r="N37" s="1331"/>
      <c r="O37" s="1331"/>
      <c r="P37" s="1331"/>
      <c r="Q37" s="1331"/>
      <c r="R37" s="1331"/>
      <c r="S37" s="1331"/>
      <c r="T37" s="1331"/>
      <c r="U37" s="1331"/>
      <c r="V37" s="1331"/>
      <c r="W37" s="1331"/>
      <c r="X37" s="1331"/>
      <c r="Y37" s="1331"/>
      <c r="Z37" s="1331"/>
      <c r="AA37" s="1331"/>
      <c r="AB37" s="1331"/>
      <c r="AC37" s="1331"/>
      <c r="AD37" s="1331"/>
      <c r="AE37" s="1331"/>
      <c r="AF37" s="1332"/>
      <c r="AG37" s="110"/>
      <c r="AH37" s="110"/>
      <c r="AI37" s="144"/>
      <c r="AJ37" s="105"/>
      <c r="AK37" s="105"/>
      <c r="AL37" s="105"/>
      <c r="AM37" s="105"/>
      <c r="AN37" s="105"/>
      <c r="AO37" s="105"/>
      <c r="AP37" s="105"/>
      <c r="AQ37" s="105"/>
      <c r="AR37" s="105"/>
      <c r="AS37" s="180"/>
      <c r="AT37" s="180"/>
      <c r="AU37" s="105"/>
      <c r="AV37" s="105"/>
      <c r="AW37" s="105"/>
      <c r="AX37" s="105"/>
      <c r="AY37" s="105"/>
      <c r="AZ37" s="105"/>
      <c r="BA37" s="105"/>
      <c r="BB37" s="105"/>
      <c r="BC37" s="105"/>
    </row>
    <row r="38" spans="1:55" ht="15.75" customHeight="1">
      <c r="A38" s="105"/>
      <c r="B38" s="107"/>
      <c r="C38" s="110"/>
      <c r="D38" s="129"/>
      <c r="E38" s="835"/>
      <c r="F38" s="835"/>
      <c r="G38" s="835"/>
      <c r="H38" s="835"/>
      <c r="I38" s="835"/>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10"/>
      <c r="AH38" s="110"/>
      <c r="AI38" s="144"/>
      <c r="AJ38" s="105"/>
      <c r="AK38" s="105"/>
      <c r="AL38" s="105"/>
      <c r="AM38" s="105"/>
      <c r="AN38" s="105"/>
      <c r="AO38" s="105"/>
      <c r="AP38" s="105"/>
      <c r="AQ38" s="105"/>
      <c r="AR38" s="105"/>
      <c r="AS38" s="180"/>
      <c r="AT38" s="180"/>
      <c r="AU38" s="105"/>
      <c r="AV38" s="105"/>
      <c r="AW38" s="105"/>
      <c r="AX38" s="105"/>
      <c r="AY38" s="105"/>
      <c r="AZ38" s="105"/>
      <c r="BA38" s="105"/>
      <c r="BB38" s="105"/>
      <c r="BC38" s="105"/>
    </row>
    <row r="39" spans="1:55" ht="15.75" customHeight="1">
      <c r="A39" s="105"/>
      <c r="B39" s="107"/>
      <c r="C39" s="110"/>
      <c r="D39" s="129"/>
      <c r="E39" s="125">
        <v>1</v>
      </c>
      <c r="F39" s="129" t="s">
        <v>0</v>
      </c>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10"/>
      <c r="AH39" s="110"/>
      <c r="AI39" s="144"/>
      <c r="AJ39" s="105"/>
      <c r="AK39" s="105"/>
      <c r="AL39" s="105"/>
      <c r="AM39" s="105"/>
      <c r="AN39" s="105"/>
      <c r="AO39" s="105"/>
      <c r="AP39" s="105"/>
      <c r="AQ39" s="105"/>
      <c r="AR39" s="105"/>
      <c r="AS39" s="180"/>
      <c r="AT39" s="180"/>
      <c r="AU39" s="105"/>
      <c r="AV39" s="105"/>
      <c r="AW39" s="105"/>
      <c r="AX39" s="105"/>
      <c r="AY39" s="105"/>
      <c r="AZ39" s="105"/>
      <c r="BA39" s="105"/>
      <c r="BB39" s="105"/>
      <c r="BC39" s="105"/>
    </row>
    <row r="40" spans="1:55" ht="15.75" customHeight="1">
      <c r="A40" s="105"/>
      <c r="B40" s="107"/>
      <c r="C40" s="110"/>
      <c r="D40" s="188"/>
      <c r="E40" s="129"/>
      <c r="F40" s="125" t="s">
        <v>375</v>
      </c>
      <c r="G40" s="188" t="s">
        <v>427</v>
      </c>
      <c r="H40" s="129"/>
      <c r="I40" s="129"/>
      <c r="J40" s="129"/>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44"/>
      <c r="AJ40" s="105"/>
      <c r="AK40" s="105"/>
      <c r="AL40" s="105"/>
      <c r="AM40" s="105"/>
      <c r="AN40" s="105"/>
      <c r="AO40" s="105"/>
      <c r="AP40" s="105"/>
      <c r="AQ40" s="105"/>
      <c r="AR40" s="105"/>
      <c r="AS40" s="180"/>
      <c r="AT40" s="180"/>
      <c r="AU40" s="105"/>
      <c r="AV40" s="105"/>
      <c r="AW40" s="105"/>
      <c r="AX40" s="105"/>
      <c r="AY40" s="105"/>
      <c r="AZ40" s="105"/>
      <c r="BA40" s="105"/>
      <c r="BB40" s="105"/>
      <c r="BC40" s="105"/>
    </row>
    <row r="41" spans="1:55" ht="15.75" customHeight="1">
      <c r="A41" s="105"/>
      <c r="B41" s="107"/>
      <c r="C41" s="110"/>
      <c r="D41" s="110"/>
      <c r="E41" s="188"/>
      <c r="F41" s="188"/>
      <c r="G41" s="188" t="s">
        <v>535</v>
      </c>
      <c r="H41" s="188"/>
      <c r="I41" s="188"/>
      <c r="J41" s="188"/>
      <c r="K41" s="188"/>
      <c r="L41" s="188"/>
      <c r="M41" s="188"/>
      <c r="N41" s="188"/>
      <c r="O41" s="188"/>
      <c r="P41" s="188"/>
      <c r="Q41" s="188"/>
      <c r="R41" s="188"/>
      <c r="S41" s="188"/>
      <c r="T41" s="188"/>
      <c r="U41" s="188"/>
      <c r="V41" s="188"/>
      <c r="W41" s="188"/>
      <c r="X41" s="188"/>
      <c r="Y41" s="188"/>
      <c r="Z41" s="188"/>
      <c r="AA41" s="188"/>
      <c r="AB41" s="188"/>
      <c r="AC41" s="110"/>
      <c r="AD41" s="110"/>
      <c r="AE41" s="110"/>
      <c r="AF41" s="110"/>
      <c r="AG41" s="110"/>
      <c r="AH41" s="110"/>
      <c r="AI41" s="144"/>
      <c r="AJ41" s="105"/>
      <c r="AK41" s="105"/>
      <c r="AL41" s="105"/>
      <c r="AM41" s="105"/>
      <c r="AN41" s="105"/>
      <c r="AO41" s="105"/>
      <c r="AP41" s="105"/>
      <c r="AQ41" s="105"/>
      <c r="AR41" s="105"/>
      <c r="AS41" s="180"/>
      <c r="AT41" s="180"/>
      <c r="AU41" s="105"/>
      <c r="AV41" s="105"/>
      <c r="AW41" s="105"/>
      <c r="AX41" s="105"/>
      <c r="AY41" s="105"/>
      <c r="AZ41" s="105"/>
      <c r="BA41" s="105"/>
      <c r="BB41" s="105"/>
      <c r="BC41" s="105"/>
    </row>
    <row r="42" spans="1:55" ht="15.75" customHeight="1">
      <c r="A42" s="105"/>
      <c r="B42" s="107"/>
      <c r="C42" s="110"/>
      <c r="D42" s="110"/>
      <c r="E42" s="821"/>
      <c r="F42" s="118" t="s">
        <v>531</v>
      </c>
      <c r="G42" s="188" t="s">
        <v>219</v>
      </c>
      <c r="H42" s="188"/>
      <c r="I42" s="188"/>
      <c r="J42" s="188"/>
      <c r="K42" s="188"/>
      <c r="L42" s="188"/>
      <c r="M42" s="188"/>
      <c r="N42" s="188"/>
      <c r="O42" s="188"/>
      <c r="P42" s="188"/>
      <c r="Q42" s="188"/>
      <c r="R42" s="188"/>
      <c r="S42" s="188"/>
      <c r="T42" s="188"/>
      <c r="U42" s="188"/>
      <c r="V42" s="188"/>
      <c r="W42" s="188"/>
      <c r="X42" s="188"/>
      <c r="Y42" s="188"/>
      <c r="Z42" s="188"/>
      <c r="AA42" s="188"/>
      <c r="AB42" s="188"/>
      <c r="AC42" s="110"/>
      <c r="AD42" s="110"/>
      <c r="AE42" s="110"/>
      <c r="AF42" s="110"/>
      <c r="AG42" s="110"/>
      <c r="AH42" s="110"/>
      <c r="AI42" s="144"/>
      <c r="AJ42" s="105"/>
      <c r="AK42" s="105"/>
      <c r="AL42" s="105"/>
      <c r="AM42" s="105"/>
      <c r="AN42" s="105"/>
      <c r="AO42" s="105"/>
      <c r="AP42" s="105"/>
      <c r="AQ42" s="105"/>
      <c r="AR42" s="105"/>
      <c r="AS42" s="180"/>
      <c r="AT42" s="180"/>
      <c r="AU42" s="105"/>
      <c r="AV42" s="105"/>
      <c r="AW42" s="105"/>
      <c r="AX42" s="105"/>
      <c r="AY42" s="105"/>
      <c r="AZ42" s="105"/>
      <c r="BA42" s="105"/>
      <c r="BB42" s="105"/>
      <c r="BC42" s="105"/>
    </row>
    <row r="43" spans="1:55" ht="15.75" customHeight="1">
      <c r="A43" s="105"/>
      <c r="B43" s="107"/>
      <c r="C43" s="110"/>
      <c r="D43" s="110"/>
      <c r="E43" s="110"/>
      <c r="F43" s="188"/>
      <c r="G43" s="188" t="s">
        <v>537</v>
      </c>
      <c r="H43" s="188"/>
      <c r="I43" s="188"/>
      <c r="J43" s="188"/>
      <c r="K43" s="188"/>
      <c r="L43" s="188"/>
      <c r="M43" s="188"/>
      <c r="N43" s="188"/>
      <c r="O43" s="188"/>
      <c r="P43" s="188"/>
      <c r="Q43" s="188"/>
      <c r="R43" s="188"/>
      <c r="S43" s="188"/>
      <c r="T43" s="188"/>
      <c r="U43" s="188"/>
      <c r="V43" s="188"/>
      <c r="W43" s="188"/>
      <c r="X43" s="188"/>
      <c r="Y43" s="188"/>
      <c r="Z43" s="188"/>
      <c r="AA43" s="188"/>
      <c r="AB43" s="188"/>
      <c r="AC43" s="110"/>
      <c r="AD43" s="110"/>
      <c r="AE43" s="110"/>
      <c r="AF43" s="110"/>
      <c r="AG43" s="110"/>
      <c r="AH43" s="110"/>
      <c r="AI43" s="144"/>
      <c r="AJ43" s="105"/>
      <c r="AK43" s="105"/>
      <c r="AL43" s="105"/>
      <c r="AM43" s="105"/>
      <c r="AN43" s="105"/>
      <c r="AO43" s="105"/>
      <c r="AP43" s="105"/>
      <c r="AQ43" s="105"/>
      <c r="AR43" s="105"/>
      <c r="AS43" s="180"/>
      <c r="AT43" s="180"/>
      <c r="AU43" s="105"/>
      <c r="AV43" s="105"/>
      <c r="AW43" s="105"/>
      <c r="AX43" s="105"/>
      <c r="AY43" s="105"/>
      <c r="AZ43" s="105"/>
      <c r="BA43" s="105"/>
      <c r="BB43" s="105"/>
      <c r="BC43" s="105"/>
    </row>
    <row r="44" spans="1:55" ht="15.75" customHeight="1">
      <c r="A44" s="105"/>
      <c r="B44" s="107"/>
      <c r="C44" s="110"/>
      <c r="D44" s="110"/>
      <c r="E44" s="110"/>
      <c r="F44" s="118" t="s">
        <v>532</v>
      </c>
      <c r="G44" s="188" t="s">
        <v>539</v>
      </c>
      <c r="H44" s="188"/>
      <c r="I44" s="188"/>
      <c r="J44" s="188"/>
      <c r="K44" s="188"/>
      <c r="L44" s="188"/>
      <c r="M44" s="188"/>
      <c r="N44" s="188"/>
      <c r="O44" s="188"/>
      <c r="P44" s="188"/>
      <c r="Q44" s="188"/>
      <c r="R44" s="188"/>
      <c r="S44" s="188"/>
      <c r="T44" s="188"/>
      <c r="U44" s="188"/>
      <c r="V44" s="188"/>
      <c r="W44" s="188"/>
      <c r="X44" s="188"/>
      <c r="Y44" s="188"/>
      <c r="Z44" s="188"/>
      <c r="AA44" s="188"/>
      <c r="AB44" s="188"/>
      <c r="AC44" s="110"/>
      <c r="AD44" s="110"/>
      <c r="AE44" s="110"/>
      <c r="AF44" s="110"/>
      <c r="AG44" s="110"/>
      <c r="AH44" s="110"/>
      <c r="AI44" s="144"/>
      <c r="AJ44" s="105"/>
      <c r="AK44" s="105"/>
      <c r="AL44" s="105"/>
      <c r="AM44" s="105"/>
      <c r="AN44" s="105"/>
      <c r="AO44" s="105"/>
      <c r="AP44" s="105"/>
      <c r="AQ44" s="105"/>
      <c r="AR44" s="105"/>
      <c r="AS44" s="180"/>
      <c r="AT44" s="180"/>
      <c r="AU44" s="105"/>
      <c r="AV44" s="105"/>
      <c r="AW44" s="105"/>
      <c r="AX44" s="105"/>
      <c r="AY44" s="105"/>
      <c r="AZ44" s="105"/>
      <c r="BA44" s="105"/>
      <c r="BB44" s="105"/>
      <c r="BC44" s="105"/>
    </row>
    <row r="45" spans="1:55" ht="15.75" customHeight="1">
      <c r="A45" s="105"/>
      <c r="B45" s="107"/>
      <c r="C45" s="110"/>
      <c r="D45" s="110"/>
      <c r="E45" s="152">
        <v>2</v>
      </c>
      <c r="F45" s="188" t="s">
        <v>534</v>
      </c>
      <c r="G45" s="188"/>
      <c r="H45" s="188"/>
      <c r="I45" s="188"/>
      <c r="J45" s="188"/>
      <c r="K45" s="188"/>
      <c r="L45" s="188"/>
      <c r="M45" s="188"/>
      <c r="N45" s="188"/>
      <c r="O45" s="188"/>
      <c r="P45" s="188"/>
      <c r="Q45" s="188"/>
      <c r="R45" s="188"/>
      <c r="S45" s="188"/>
      <c r="T45" s="188"/>
      <c r="U45" s="188"/>
      <c r="V45" s="188"/>
      <c r="W45" s="188"/>
      <c r="X45" s="188"/>
      <c r="Y45" s="188"/>
      <c r="Z45" s="188"/>
      <c r="AA45" s="188"/>
      <c r="AB45" s="188"/>
      <c r="AC45" s="110"/>
      <c r="AD45" s="110"/>
      <c r="AE45" s="110"/>
      <c r="AF45" s="110"/>
      <c r="AG45" s="110"/>
      <c r="AH45" s="110"/>
      <c r="AI45" s="144"/>
      <c r="AJ45" s="105"/>
      <c r="AK45" s="105"/>
      <c r="AL45" s="105"/>
      <c r="AM45" s="105"/>
      <c r="AN45" s="105"/>
      <c r="AO45" s="105"/>
      <c r="AP45" s="105"/>
      <c r="AQ45" s="105"/>
      <c r="AR45" s="105"/>
      <c r="AS45" s="180"/>
      <c r="AT45" s="180"/>
      <c r="AU45" s="105"/>
      <c r="AV45" s="105"/>
      <c r="AW45" s="105"/>
      <c r="AX45" s="105"/>
      <c r="AY45" s="105"/>
      <c r="AZ45" s="105"/>
      <c r="BA45" s="105"/>
      <c r="BB45" s="105"/>
      <c r="BC45" s="105"/>
    </row>
    <row r="46" spans="1:55" ht="15.75" customHeight="1">
      <c r="A46" s="105"/>
      <c r="B46" s="107"/>
      <c r="C46" s="110"/>
      <c r="D46" s="110"/>
      <c r="E46" s="110"/>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10"/>
      <c r="AD46" s="110"/>
      <c r="AE46" s="110"/>
      <c r="AF46" s="110"/>
      <c r="AG46" s="110"/>
      <c r="AH46" s="110"/>
      <c r="AI46" s="144"/>
      <c r="AJ46" s="105"/>
      <c r="AK46" s="105"/>
      <c r="AL46" s="105"/>
      <c r="AM46" s="105"/>
      <c r="AN46" s="105"/>
      <c r="AO46" s="105"/>
      <c r="AP46" s="105"/>
      <c r="AQ46" s="105"/>
      <c r="AR46" s="105"/>
      <c r="AS46" s="180"/>
      <c r="AT46" s="180"/>
      <c r="AU46" s="105"/>
      <c r="AV46" s="105"/>
      <c r="AW46" s="105"/>
      <c r="AX46" s="105"/>
      <c r="AY46" s="105"/>
      <c r="AZ46" s="105"/>
      <c r="BA46" s="105"/>
      <c r="BB46" s="105"/>
      <c r="BC46" s="105"/>
    </row>
    <row r="47" spans="1:55" ht="12" customHeight="1">
      <c r="A47" s="105"/>
      <c r="B47" s="107"/>
      <c r="C47" s="111"/>
      <c r="D47" s="111"/>
      <c r="E47" s="110"/>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222" t="s">
        <v>58</v>
      </c>
      <c r="AD47" s="1223"/>
      <c r="AE47" s="1224"/>
      <c r="AF47" s="1228" t="s">
        <v>893</v>
      </c>
      <c r="AG47" s="1223"/>
      <c r="AH47" s="1224"/>
      <c r="AI47" s="144"/>
      <c r="AJ47" s="105"/>
      <c r="AK47" s="105"/>
      <c r="AL47" s="105"/>
      <c r="AM47" s="105"/>
      <c r="AN47" s="105"/>
      <c r="AO47" s="105"/>
      <c r="AP47" s="105"/>
      <c r="AQ47" s="105"/>
      <c r="AR47" s="105"/>
      <c r="AS47" s="180"/>
      <c r="AT47" s="180"/>
      <c r="AU47" s="105"/>
      <c r="AV47" s="105"/>
      <c r="AW47" s="105"/>
      <c r="AX47" s="105"/>
      <c r="AY47" s="105"/>
      <c r="AZ47" s="105"/>
      <c r="BA47" s="105"/>
      <c r="BB47" s="105"/>
      <c r="BC47" s="105"/>
    </row>
    <row r="48" spans="1:55" ht="12" customHeight="1">
      <c r="A48" s="105"/>
      <c r="B48" s="107"/>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225"/>
      <c r="AD48" s="1226"/>
      <c r="AE48" s="1227"/>
      <c r="AF48" s="1225"/>
      <c r="AG48" s="1226"/>
      <c r="AH48" s="1227"/>
      <c r="AI48" s="144"/>
      <c r="AJ48" s="105"/>
      <c r="AK48" s="105"/>
      <c r="AL48" s="105"/>
      <c r="AM48" s="105"/>
      <c r="AN48" s="105"/>
      <c r="AO48" s="105"/>
      <c r="AP48" s="105"/>
      <c r="AQ48" s="105"/>
      <c r="AR48" s="105"/>
      <c r="AS48" s="180"/>
      <c r="AT48" s="180"/>
      <c r="AU48" s="105"/>
      <c r="AV48" s="105"/>
      <c r="AW48" s="105"/>
      <c r="AX48" s="105"/>
      <c r="AY48" s="105"/>
      <c r="AZ48" s="105"/>
      <c r="BA48" s="105"/>
      <c r="BB48" s="105"/>
      <c r="BC48" s="105"/>
    </row>
    <row r="49" spans="1:55" ht="15.75" customHeight="1">
      <c r="A49" s="105"/>
      <c r="B49" s="107"/>
      <c r="C49" s="111"/>
      <c r="D49" s="111"/>
      <c r="E49" s="110"/>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44"/>
      <c r="AD49" s="1144"/>
      <c r="AE49" s="1144"/>
      <c r="AF49" s="1144"/>
      <c r="AG49" s="1144"/>
      <c r="AH49" s="1144"/>
      <c r="AI49" s="144"/>
      <c r="AJ49" s="105"/>
      <c r="AK49" s="105"/>
      <c r="AL49" s="105"/>
      <c r="AM49" s="105"/>
      <c r="AN49" s="105"/>
      <c r="AO49" s="105"/>
      <c r="AP49" s="105"/>
      <c r="AQ49" s="105"/>
      <c r="AR49" s="105"/>
      <c r="AS49" s="180"/>
      <c r="AT49" s="180"/>
      <c r="AU49" s="105"/>
      <c r="AV49" s="105"/>
      <c r="AW49" s="105"/>
      <c r="AX49" s="105"/>
      <c r="AY49" s="105"/>
      <c r="AZ49" s="105"/>
      <c r="BA49" s="105"/>
      <c r="BB49" s="105"/>
      <c r="BC49" s="105"/>
    </row>
    <row r="50" spans="1:55" ht="15.75" customHeight="1">
      <c r="A50" s="105"/>
      <c r="B50" s="107"/>
      <c r="C50" s="111"/>
      <c r="D50" s="111"/>
      <c r="E50" s="110"/>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44"/>
      <c r="AD50" s="1144"/>
      <c r="AE50" s="1144"/>
      <c r="AF50" s="1144"/>
      <c r="AG50" s="1144"/>
      <c r="AH50" s="1144"/>
      <c r="AI50" s="144"/>
      <c r="AJ50" s="105"/>
      <c r="AK50" s="105"/>
      <c r="AL50" s="105"/>
      <c r="AM50" s="105"/>
      <c r="AN50" s="105"/>
      <c r="AO50" s="105"/>
      <c r="AP50" s="105"/>
      <c r="AQ50" s="105"/>
      <c r="AR50" s="105"/>
      <c r="AS50" s="180"/>
      <c r="AT50" s="180"/>
      <c r="AU50" s="105"/>
      <c r="AV50" s="105"/>
      <c r="AW50" s="105"/>
      <c r="AX50" s="105"/>
      <c r="AY50" s="105"/>
      <c r="AZ50" s="105"/>
      <c r="BA50" s="105"/>
      <c r="BB50" s="105"/>
      <c r="BC50" s="105"/>
    </row>
    <row r="51" spans="1:55" ht="15.75" customHeight="1">
      <c r="A51" s="105"/>
      <c r="B51" s="107"/>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44"/>
      <c r="AD51" s="1144"/>
      <c r="AE51" s="1144"/>
      <c r="AF51" s="1144"/>
      <c r="AG51" s="1144"/>
      <c r="AH51" s="1144"/>
      <c r="AI51" s="144"/>
      <c r="AJ51" s="105"/>
      <c r="AK51" s="105"/>
      <c r="AL51" s="105"/>
      <c r="AM51" s="105"/>
      <c r="AN51" s="105"/>
      <c r="AO51" s="105"/>
      <c r="AP51" s="105"/>
      <c r="AQ51" s="105"/>
      <c r="AR51" s="105"/>
      <c r="AS51" s="180"/>
      <c r="AT51" s="180"/>
      <c r="AU51" s="105"/>
      <c r="AV51" s="105"/>
      <c r="AW51" s="105"/>
      <c r="AX51" s="105"/>
      <c r="AY51" s="105"/>
      <c r="AZ51" s="105"/>
      <c r="BA51" s="105"/>
      <c r="BB51" s="105"/>
      <c r="BC51" s="105"/>
    </row>
    <row r="52" spans="1:55" ht="7.5" customHeight="1">
      <c r="A52" s="105"/>
      <c r="B52" s="108"/>
      <c r="C52" s="114"/>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604"/>
      <c r="AD52" s="114"/>
      <c r="AE52" s="114"/>
      <c r="AF52" s="114"/>
      <c r="AG52" s="114"/>
      <c r="AH52" s="150"/>
      <c r="AI52" s="147"/>
      <c r="AJ52" s="105"/>
      <c r="AK52" s="105"/>
      <c r="AL52" s="105"/>
      <c r="AM52" s="105"/>
      <c r="AN52" s="105"/>
      <c r="AO52" s="105"/>
      <c r="AP52" s="105"/>
      <c r="AQ52" s="105"/>
      <c r="AR52" s="105"/>
      <c r="AS52" s="180"/>
      <c r="AT52" s="180"/>
      <c r="AU52" s="105"/>
      <c r="AV52" s="105"/>
      <c r="AW52" s="105"/>
      <c r="AX52" s="105"/>
      <c r="AY52" s="105"/>
      <c r="AZ52" s="105"/>
      <c r="BA52" s="105"/>
      <c r="BB52" s="105"/>
      <c r="BC52" s="105"/>
    </row>
    <row r="53" spans="1:55">
      <c r="A53" s="105"/>
      <c r="B53" s="105"/>
      <c r="C53" s="324"/>
      <c r="D53" s="834"/>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4"/>
      <c r="AC53" s="836"/>
      <c r="AD53" s="324"/>
      <c r="AE53" s="324"/>
      <c r="AF53" s="324"/>
      <c r="AG53" s="324"/>
      <c r="AH53" s="105"/>
      <c r="AI53" s="105"/>
      <c r="AJ53" s="105"/>
      <c r="AK53" s="105"/>
      <c r="AL53" s="105"/>
      <c r="AM53" s="105"/>
      <c r="AN53" s="105"/>
      <c r="AO53" s="105"/>
      <c r="AP53" s="105"/>
      <c r="AQ53" s="105"/>
      <c r="AR53" s="105"/>
      <c r="AS53" s="180"/>
      <c r="AT53" s="180"/>
      <c r="AU53" s="105"/>
      <c r="AV53" s="105"/>
      <c r="AW53" s="105"/>
      <c r="AX53" s="105"/>
      <c r="AY53" s="105"/>
      <c r="AZ53" s="105"/>
      <c r="BA53" s="105"/>
      <c r="BB53" s="105"/>
      <c r="BC53" s="105"/>
    </row>
    <row r="54" spans="1:55">
      <c r="A54" s="105"/>
      <c r="B54" s="105"/>
      <c r="C54" s="762"/>
      <c r="D54" s="834"/>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6"/>
      <c r="AD54" s="762"/>
      <c r="AE54" s="762"/>
      <c r="AF54" s="762"/>
      <c r="AG54" s="762"/>
      <c r="AH54" s="157"/>
      <c r="AI54" s="105"/>
      <c r="AJ54" s="105"/>
      <c r="AK54" s="105"/>
      <c r="AL54" s="105"/>
      <c r="AM54" s="105"/>
      <c r="AN54" s="105"/>
      <c r="AO54" s="105"/>
      <c r="AP54" s="105"/>
      <c r="AQ54" s="105"/>
      <c r="AR54" s="105"/>
      <c r="AS54" s="180"/>
      <c r="AT54" s="180"/>
      <c r="AU54" s="105"/>
      <c r="AV54" s="105"/>
      <c r="AW54" s="105"/>
      <c r="AX54" s="105"/>
      <c r="AY54" s="105"/>
      <c r="AZ54" s="105"/>
      <c r="BA54" s="105"/>
      <c r="BB54" s="105"/>
      <c r="BC54" s="105"/>
    </row>
    <row r="55" spans="1:55">
      <c r="A55" s="105"/>
      <c r="B55" s="105"/>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157"/>
      <c r="AI55" s="105"/>
      <c r="AJ55" s="105"/>
      <c r="AK55" s="105"/>
      <c r="AL55" s="105"/>
      <c r="AM55" s="105"/>
      <c r="AN55" s="105"/>
      <c r="AO55" s="105"/>
      <c r="AP55" s="105"/>
      <c r="AQ55" s="105"/>
      <c r="AR55" s="105"/>
      <c r="AS55" s="180"/>
      <c r="AT55" s="180"/>
      <c r="AU55" s="105"/>
      <c r="AV55" s="105"/>
      <c r="AW55" s="105"/>
      <c r="AX55" s="105"/>
      <c r="AY55" s="105"/>
      <c r="AZ55" s="105"/>
      <c r="BA55" s="105"/>
      <c r="BB55" s="105"/>
      <c r="BC55" s="105"/>
    </row>
    <row r="56" spans="1:55">
      <c r="A56" s="105"/>
      <c r="B56" s="105"/>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157"/>
      <c r="AI56" s="105"/>
      <c r="AJ56" s="105"/>
      <c r="AK56" s="105"/>
      <c r="AL56" s="105"/>
      <c r="AM56" s="105"/>
      <c r="AN56" s="105"/>
      <c r="AO56" s="105"/>
      <c r="AP56" s="105"/>
      <c r="AQ56" s="105"/>
      <c r="AR56" s="105"/>
      <c r="AS56" s="180"/>
      <c r="AT56" s="180"/>
      <c r="AU56" s="105"/>
      <c r="AV56" s="105"/>
      <c r="AW56" s="105"/>
      <c r="AX56" s="105"/>
      <c r="AY56" s="105"/>
      <c r="AZ56" s="105"/>
      <c r="BA56" s="105"/>
      <c r="BB56" s="105"/>
      <c r="BC56" s="105"/>
    </row>
    <row r="57" spans="1:55">
      <c r="A57" s="105"/>
      <c r="B57" s="105"/>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105"/>
      <c r="AI57" s="105"/>
      <c r="AJ57" s="105"/>
      <c r="AK57" s="105"/>
      <c r="AL57" s="105"/>
      <c r="AM57" s="105"/>
      <c r="AN57" s="105"/>
      <c r="AO57" s="105"/>
      <c r="AP57" s="105"/>
      <c r="AQ57" s="105"/>
      <c r="AR57" s="105"/>
      <c r="AS57" s="180"/>
      <c r="AT57" s="180"/>
      <c r="AU57" s="105"/>
      <c r="AV57" s="105"/>
      <c r="AW57" s="105"/>
      <c r="AX57" s="105"/>
      <c r="AY57" s="105"/>
      <c r="AZ57" s="105"/>
      <c r="BA57" s="105"/>
      <c r="BB57" s="105"/>
      <c r="BC57" s="105"/>
    </row>
  </sheetData>
  <sheetProtection sheet="1" objects="1" scenarios="1"/>
  <mergeCells count="52">
    <mergeCell ref="E32:I37"/>
    <mergeCell ref="AC47:AE48"/>
    <mergeCell ref="AF47:AH48"/>
    <mergeCell ref="AC49:AE51"/>
    <mergeCell ref="AF49:AH51"/>
    <mergeCell ref="J34:AF34"/>
    <mergeCell ref="J35:AF35"/>
    <mergeCell ref="J36:AF36"/>
    <mergeCell ref="J37:AF37"/>
    <mergeCell ref="J32:AF32"/>
    <mergeCell ref="J33:AF33"/>
    <mergeCell ref="AL4:AS5"/>
    <mergeCell ref="E9:K10"/>
    <mergeCell ref="AL10:AT11"/>
    <mergeCell ref="C18:AH19"/>
    <mergeCell ref="E28:I29"/>
    <mergeCell ref="W4:Y6"/>
    <mergeCell ref="Z4:AB6"/>
    <mergeCell ref="AC4:AE6"/>
    <mergeCell ref="AF4:AH6"/>
    <mergeCell ref="J29:L29"/>
    <mergeCell ref="M29:N29"/>
    <mergeCell ref="O29:S29"/>
    <mergeCell ref="S16:U16"/>
    <mergeCell ref="V16:AH16"/>
    <mergeCell ref="V17:AH17"/>
    <mergeCell ref="C24:AH24"/>
    <mergeCell ref="M30:N30"/>
    <mergeCell ref="O30:S30"/>
    <mergeCell ref="E27:I27"/>
    <mergeCell ref="J27:AF27"/>
    <mergeCell ref="J28:L28"/>
    <mergeCell ref="M28:N28"/>
    <mergeCell ref="O28:S28"/>
    <mergeCell ref="E30:I31"/>
    <mergeCell ref="J31:L31"/>
    <mergeCell ref="M31:N31"/>
    <mergeCell ref="O31:S31"/>
    <mergeCell ref="J30:L30"/>
    <mergeCell ref="E26:I26"/>
    <mergeCell ref="J26:AF26"/>
    <mergeCell ref="Y8:Z8"/>
    <mergeCell ref="AL8:AQ8"/>
    <mergeCell ref="AL9:AQ9"/>
    <mergeCell ref="R12:T12"/>
    <mergeCell ref="S14:U14"/>
    <mergeCell ref="V14:AH14"/>
    <mergeCell ref="C3:E3"/>
    <mergeCell ref="W3:Y3"/>
    <mergeCell ref="Z3:AB3"/>
    <mergeCell ref="AC3:AE3"/>
    <mergeCell ref="AF3:AH3"/>
  </mergeCells>
  <phoneticPr fontId="3" type="Hiragana"/>
  <hyperlinks>
    <hyperlink ref="AL4" location="データ!A1" display="データ入力画面へ"/>
  </hyperlinks>
  <pageMargins left="0.7" right="0.30629921259842519" top="0.75"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チェック 1">
              <controlPr defaultSize="0" autoPict="0">
                <anchor moveWithCells="1">
                  <from>
                    <xdr:col>43</xdr:col>
                    <xdr:colOff>57150</xdr:colOff>
                    <xdr:row>6</xdr:row>
                    <xdr:rowOff>180975</xdr:rowOff>
                  </from>
                  <to>
                    <xdr:col>44</xdr:col>
                    <xdr:colOff>47625</xdr:colOff>
                    <xdr:row>8</xdr:row>
                    <xdr:rowOff>9525</xdr:rowOff>
                  </to>
                </anchor>
              </controlPr>
            </control>
          </mc:Choice>
        </mc:AlternateContent>
        <mc:AlternateContent xmlns:mc="http://schemas.openxmlformats.org/markup-compatibility/2006">
          <mc:Choice Requires="x14">
            <control shapeId="19458" r:id="rId5" name="チェック 2">
              <controlPr defaultSize="0" autoPict="0">
                <anchor moveWithCells="1">
                  <from>
                    <xdr:col>43</xdr:col>
                    <xdr:colOff>57150</xdr:colOff>
                    <xdr:row>7</xdr:row>
                    <xdr:rowOff>190500</xdr:rowOff>
                  </from>
                  <to>
                    <xdr:col>44</xdr:col>
                    <xdr:colOff>47625</xdr:colOff>
                    <xdr:row>9</xdr:row>
                    <xdr:rowOff>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
  <sheetViews>
    <sheetView showZeros="0" topLeftCell="A22" workbookViewId="0">
      <selection activeCell="N31" sqref="N31:AG31"/>
    </sheetView>
  </sheetViews>
  <sheetFormatPr defaultRowHeight="18.75"/>
  <cols>
    <col min="1" max="1" width="34" style="84" customWidth="1"/>
    <col min="2" max="2" width="1.25" style="84" customWidth="1"/>
    <col min="3" max="3" width="1.75" style="84" customWidth="1"/>
    <col min="4" max="4" width="2.625" style="84" customWidth="1"/>
    <col min="5" max="6" width="2" style="84" customWidth="1"/>
    <col min="7" max="14" width="2.625" style="84" customWidth="1"/>
    <col min="15" max="15" width="2.25" style="84" customWidth="1"/>
    <col min="16" max="22" width="2.5" style="84" customWidth="1"/>
    <col min="23" max="35" width="2.625" style="84" customWidth="1"/>
    <col min="36" max="36" width="1.25" style="84" customWidth="1"/>
    <col min="37" max="38" width="3.375" style="84" customWidth="1"/>
    <col min="39" max="41" width="5.125" style="839" customWidth="1"/>
    <col min="42" max="47" width="2.625" style="84" customWidth="1"/>
    <col min="48" max="49" width="22.375" style="84" customWidth="1"/>
    <col min="50" max="68" width="2.625" style="84" customWidth="1"/>
    <col min="69" max="69" width="9" style="84" customWidth="1"/>
    <col min="70" max="16384" width="9" style="84"/>
  </cols>
  <sheetData>
    <row r="1" spans="1:49" ht="15.75" customHeight="1">
      <c r="A1" s="201"/>
      <c r="B1" s="201"/>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201"/>
      <c r="AJ1" s="201"/>
      <c r="AK1" s="201"/>
      <c r="AL1" s="201"/>
      <c r="AM1" s="265"/>
      <c r="AN1" s="265"/>
      <c r="AO1" s="265"/>
      <c r="AP1" s="201"/>
      <c r="AQ1" s="201"/>
      <c r="AR1" s="201"/>
      <c r="AS1" s="201"/>
      <c r="AT1" s="201"/>
      <c r="AU1" s="201"/>
      <c r="AV1" s="201"/>
      <c r="AW1" s="201"/>
    </row>
    <row r="2" spans="1:49" ht="7.5" customHeight="1">
      <c r="A2" s="201"/>
      <c r="B2" s="711"/>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786"/>
      <c r="AJ2" s="798"/>
      <c r="AK2" s="201"/>
      <c r="AL2" s="201"/>
      <c r="AM2" s="265"/>
      <c r="AN2" s="265"/>
      <c r="AO2" s="265"/>
      <c r="AP2" s="201"/>
      <c r="AQ2" s="201"/>
      <c r="AR2" s="201"/>
      <c r="AS2" s="201"/>
      <c r="AT2" s="201"/>
      <c r="AU2" s="201"/>
      <c r="AV2" s="201"/>
      <c r="AW2" s="201"/>
    </row>
    <row r="3" spans="1:49" ht="15.75" customHeight="1">
      <c r="A3" s="201"/>
      <c r="B3" s="712"/>
      <c r="C3" s="2309" t="s">
        <v>21</v>
      </c>
      <c r="D3" s="2309"/>
      <c r="E3" s="2309"/>
      <c r="F3" s="2309"/>
      <c r="G3" s="111"/>
      <c r="H3" s="111"/>
      <c r="I3" s="111"/>
      <c r="J3" s="111"/>
      <c r="K3" s="111"/>
      <c r="L3" s="111"/>
      <c r="M3" s="111"/>
      <c r="N3" s="111"/>
      <c r="O3" s="111"/>
      <c r="P3" s="111"/>
      <c r="Q3" s="111"/>
      <c r="R3" s="111"/>
      <c r="S3" s="111"/>
      <c r="T3" s="111"/>
      <c r="U3" s="111"/>
      <c r="V3" s="111"/>
      <c r="W3" s="111"/>
      <c r="X3" s="1142" t="s">
        <v>65</v>
      </c>
      <c r="Y3" s="1142"/>
      <c r="Z3" s="1142"/>
      <c r="AA3" s="1142" t="s">
        <v>86</v>
      </c>
      <c r="AB3" s="1142"/>
      <c r="AC3" s="1142"/>
      <c r="AD3" s="1142" t="s">
        <v>90</v>
      </c>
      <c r="AE3" s="1142"/>
      <c r="AF3" s="1142"/>
      <c r="AG3" s="1142" t="s">
        <v>69</v>
      </c>
      <c r="AH3" s="1142"/>
      <c r="AI3" s="1142"/>
      <c r="AJ3" s="851"/>
      <c r="AK3" s="201"/>
      <c r="AL3" s="201"/>
      <c r="AM3" s="265"/>
      <c r="AN3" s="265"/>
      <c r="AO3" s="265"/>
      <c r="AP3" s="201"/>
      <c r="AQ3" s="201"/>
      <c r="AR3" s="201"/>
      <c r="AS3" s="201"/>
      <c r="AT3" s="201"/>
      <c r="AU3" s="201"/>
      <c r="AV3" s="201"/>
      <c r="AW3" s="201"/>
    </row>
    <row r="4" spans="1:49" ht="15.75" customHeight="1">
      <c r="A4" s="201"/>
      <c r="B4" s="712"/>
      <c r="C4" s="111"/>
      <c r="D4" s="111"/>
      <c r="E4" s="111"/>
      <c r="F4" s="111"/>
      <c r="G4" s="111"/>
      <c r="H4" s="111"/>
      <c r="I4" s="111"/>
      <c r="J4" s="111"/>
      <c r="K4" s="111"/>
      <c r="L4" s="111"/>
      <c r="M4" s="111"/>
      <c r="N4" s="111"/>
      <c r="O4" s="111"/>
      <c r="P4" s="111"/>
      <c r="Q4" s="111"/>
      <c r="R4" s="111"/>
      <c r="S4" s="111"/>
      <c r="T4" s="111"/>
      <c r="U4" s="111"/>
      <c r="V4" s="111"/>
      <c r="W4" s="111"/>
      <c r="X4" s="1144"/>
      <c r="Y4" s="1144"/>
      <c r="Z4" s="1144"/>
      <c r="AA4" s="1144"/>
      <c r="AB4" s="1144"/>
      <c r="AC4" s="1144"/>
      <c r="AD4" s="1144"/>
      <c r="AE4" s="1144"/>
      <c r="AF4" s="1144"/>
      <c r="AG4" s="1144"/>
      <c r="AH4" s="1144"/>
      <c r="AI4" s="1144"/>
      <c r="AJ4" s="851"/>
      <c r="AK4" s="201"/>
      <c r="AL4" s="201"/>
      <c r="AM4" s="265"/>
      <c r="AN4" s="265"/>
      <c r="AO4" s="265"/>
      <c r="AP4" s="201"/>
      <c r="AQ4" s="201"/>
      <c r="AR4" s="201"/>
      <c r="AS4" s="201"/>
      <c r="AT4" s="201"/>
      <c r="AU4" s="201"/>
      <c r="AV4" s="201"/>
      <c r="AW4" s="201"/>
    </row>
    <row r="5" spans="1:49" ht="15.75" customHeight="1">
      <c r="A5" s="201"/>
      <c r="B5" s="712"/>
      <c r="C5" s="111"/>
      <c r="D5" s="111"/>
      <c r="E5" s="111"/>
      <c r="F5" s="111"/>
      <c r="G5" s="111"/>
      <c r="H5" s="111"/>
      <c r="I5" s="111"/>
      <c r="J5" s="111"/>
      <c r="K5" s="111"/>
      <c r="L5" s="111"/>
      <c r="M5" s="111"/>
      <c r="N5" s="111"/>
      <c r="O5" s="111"/>
      <c r="P5" s="111"/>
      <c r="Q5" s="111"/>
      <c r="R5" s="111"/>
      <c r="S5" s="111"/>
      <c r="T5" s="111"/>
      <c r="U5" s="111"/>
      <c r="V5" s="111"/>
      <c r="W5" s="111"/>
      <c r="X5" s="1144"/>
      <c r="Y5" s="1144"/>
      <c r="Z5" s="1144"/>
      <c r="AA5" s="1144"/>
      <c r="AB5" s="1144"/>
      <c r="AC5" s="1144"/>
      <c r="AD5" s="1144"/>
      <c r="AE5" s="1144"/>
      <c r="AF5" s="1144"/>
      <c r="AG5" s="1144"/>
      <c r="AH5" s="1144"/>
      <c r="AI5" s="1144"/>
      <c r="AJ5" s="851"/>
      <c r="AK5" s="201"/>
      <c r="AL5" s="201"/>
      <c r="AM5" s="265"/>
      <c r="AN5" s="265"/>
      <c r="AO5" s="265"/>
      <c r="AP5" s="201"/>
      <c r="AQ5" s="201"/>
      <c r="AR5" s="201"/>
      <c r="AS5" s="201"/>
      <c r="AT5" s="201"/>
      <c r="AU5" s="201"/>
      <c r="AV5" s="201"/>
      <c r="AW5" s="201"/>
    </row>
    <row r="6" spans="1:49" ht="15.75" customHeight="1">
      <c r="A6" s="201"/>
      <c r="B6" s="712"/>
      <c r="C6" s="111"/>
      <c r="D6" s="111"/>
      <c r="E6" s="111"/>
      <c r="F6" s="111"/>
      <c r="G6" s="111"/>
      <c r="H6" s="111"/>
      <c r="I6" s="111"/>
      <c r="J6" s="111"/>
      <c r="K6" s="111"/>
      <c r="L6" s="111"/>
      <c r="M6" s="111"/>
      <c r="N6" s="111"/>
      <c r="O6" s="111"/>
      <c r="P6" s="111"/>
      <c r="Q6" s="111"/>
      <c r="R6" s="111"/>
      <c r="S6" s="111"/>
      <c r="T6" s="111"/>
      <c r="U6" s="111"/>
      <c r="V6" s="111"/>
      <c r="W6" s="111"/>
      <c r="X6" s="1144"/>
      <c r="Y6" s="1144"/>
      <c r="Z6" s="1144"/>
      <c r="AA6" s="1144"/>
      <c r="AB6" s="1144"/>
      <c r="AC6" s="1144"/>
      <c r="AD6" s="1144"/>
      <c r="AE6" s="1144"/>
      <c r="AF6" s="1144"/>
      <c r="AG6" s="1144"/>
      <c r="AH6" s="1144"/>
      <c r="AI6" s="1144"/>
      <c r="AJ6" s="851"/>
      <c r="AK6" s="201"/>
      <c r="AL6" s="201"/>
      <c r="AM6" s="265"/>
      <c r="AN6" s="1173" t="s">
        <v>102</v>
      </c>
      <c r="AO6" s="1174"/>
      <c r="AP6" s="1174"/>
      <c r="AQ6" s="1174"/>
      <c r="AR6" s="1174"/>
      <c r="AS6" s="1174"/>
      <c r="AT6" s="1174"/>
      <c r="AU6" s="1175"/>
      <c r="AV6" s="201"/>
      <c r="AW6" s="201"/>
    </row>
    <row r="7" spans="1:49" ht="15.75" customHeight="1">
      <c r="A7" s="201"/>
      <c r="B7" s="712"/>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851"/>
      <c r="AK7" s="201"/>
      <c r="AL7" s="201"/>
      <c r="AM7" s="265"/>
      <c r="AN7" s="1176"/>
      <c r="AO7" s="1177"/>
      <c r="AP7" s="1177"/>
      <c r="AQ7" s="1177"/>
      <c r="AR7" s="1177"/>
      <c r="AS7" s="1177"/>
      <c r="AT7" s="1177"/>
      <c r="AU7" s="1178"/>
      <c r="AV7" s="201"/>
      <c r="AW7" s="201"/>
    </row>
    <row r="8" spans="1:49" ht="15.75" customHeight="1">
      <c r="A8" s="201"/>
      <c r="B8" s="712"/>
      <c r="C8" s="110"/>
      <c r="D8" s="110"/>
      <c r="E8" s="110"/>
      <c r="F8" s="110"/>
      <c r="G8" s="110"/>
      <c r="H8" s="110"/>
      <c r="I8" s="110"/>
      <c r="J8" s="110"/>
      <c r="K8" s="110"/>
      <c r="L8" s="110"/>
      <c r="M8" s="110"/>
      <c r="N8" s="110"/>
      <c r="O8" s="110"/>
      <c r="P8" s="110"/>
      <c r="Q8" s="110"/>
      <c r="R8" s="110"/>
      <c r="S8" s="110"/>
      <c r="T8" s="110"/>
      <c r="U8" s="110"/>
      <c r="V8" s="110"/>
      <c r="W8" s="110"/>
      <c r="X8" s="110"/>
      <c r="Y8" s="110"/>
      <c r="Z8" s="1143" t="s">
        <v>85</v>
      </c>
      <c r="AA8" s="1143"/>
      <c r="AB8" s="664"/>
      <c r="AC8" s="664" t="s">
        <v>170</v>
      </c>
      <c r="AD8" s="664"/>
      <c r="AE8" s="664" t="s">
        <v>838</v>
      </c>
      <c r="AF8" s="664"/>
      <c r="AG8" s="664" t="s">
        <v>506</v>
      </c>
      <c r="AH8" s="156"/>
      <c r="AI8" s="156"/>
      <c r="AJ8" s="851"/>
      <c r="AK8" s="201"/>
      <c r="AL8" s="201"/>
      <c r="AM8" s="265"/>
      <c r="AN8" s="265"/>
      <c r="AO8" s="265"/>
      <c r="AP8" s="201"/>
      <c r="AQ8" s="201"/>
      <c r="AR8" s="201"/>
      <c r="AS8" s="201"/>
      <c r="AT8" s="201"/>
      <c r="AU8" s="201"/>
      <c r="AV8" s="201"/>
      <c r="AW8" s="201"/>
    </row>
    <row r="9" spans="1:49" ht="15.75" customHeight="1">
      <c r="A9" s="201"/>
      <c r="B9" s="712"/>
      <c r="C9" s="110"/>
      <c r="D9" s="1179" t="s">
        <v>971</v>
      </c>
      <c r="E9" s="1179"/>
      <c r="F9" s="1179"/>
      <c r="G9" s="1179"/>
      <c r="H9" s="1179"/>
      <c r="I9" s="1179"/>
      <c r="J9" s="1179"/>
      <c r="K9" s="1179"/>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851"/>
      <c r="AK9" s="201"/>
      <c r="AL9" s="201"/>
      <c r="AM9" s="265"/>
      <c r="AN9" s="265"/>
      <c r="AO9" s="265"/>
      <c r="AP9" s="201"/>
      <c r="AQ9" s="201"/>
      <c r="AR9" s="201"/>
      <c r="AS9" s="201"/>
      <c r="AT9" s="201"/>
      <c r="AU9" s="201"/>
      <c r="AV9" s="201"/>
      <c r="AW9" s="201"/>
    </row>
    <row r="10" spans="1:49" ht="15.75" customHeight="1">
      <c r="A10" s="201"/>
      <c r="B10" s="712"/>
      <c r="C10" s="110"/>
      <c r="D10" s="1179"/>
      <c r="E10" s="1179"/>
      <c r="F10" s="1179"/>
      <c r="G10" s="1179"/>
      <c r="H10" s="1179"/>
      <c r="I10" s="1179"/>
      <c r="J10" s="1179"/>
      <c r="K10" s="1179"/>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851"/>
      <c r="AK10" s="201"/>
      <c r="AL10" s="201"/>
      <c r="AM10" s="265"/>
      <c r="AN10" s="265"/>
      <c r="AO10" s="265"/>
      <c r="AP10" s="201"/>
      <c r="AQ10" s="201"/>
      <c r="AR10" s="201"/>
      <c r="AS10" s="201"/>
      <c r="AT10" s="201"/>
      <c r="AU10" s="201"/>
      <c r="AV10" s="201"/>
      <c r="AW10" s="201"/>
    </row>
    <row r="11" spans="1:49" ht="15.75" customHeight="1">
      <c r="A11" s="201"/>
      <c r="B11" s="712"/>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851"/>
      <c r="AK11" s="201"/>
      <c r="AL11" s="201"/>
      <c r="AM11" s="265"/>
      <c r="AN11" s="265"/>
      <c r="AO11" s="265"/>
      <c r="AP11" s="201"/>
      <c r="AQ11" s="201"/>
      <c r="AR11" s="201"/>
      <c r="AS11" s="201"/>
      <c r="AT11" s="201"/>
      <c r="AU11" s="201"/>
      <c r="AV11" s="201"/>
      <c r="AW11" s="201"/>
    </row>
    <row r="12" spans="1:49" ht="15.75" customHeight="1">
      <c r="A12" s="201"/>
      <c r="B12" s="712"/>
      <c r="C12" s="110"/>
      <c r="D12" s="110"/>
      <c r="E12" s="110"/>
      <c r="F12" s="110"/>
      <c r="G12" s="110"/>
      <c r="H12" s="110"/>
      <c r="I12" s="110"/>
      <c r="J12" s="110"/>
      <c r="K12" s="110"/>
      <c r="L12" s="110"/>
      <c r="M12" s="110"/>
      <c r="N12" s="110"/>
      <c r="O12" s="110"/>
      <c r="P12" s="110"/>
      <c r="Q12" s="110"/>
      <c r="R12" s="110"/>
      <c r="S12" s="1185" t="s">
        <v>54</v>
      </c>
      <c r="T12" s="1185"/>
      <c r="U12" s="1185"/>
      <c r="V12" s="110"/>
      <c r="W12" s="110"/>
      <c r="X12" s="110"/>
      <c r="Y12" s="110"/>
      <c r="Z12" s="110"/>
      <c r="AA12" s="110"/>
      <c r="AB12" s="110"/>
      <c r="AC12" s="110"/>
      <c r="AD12" s="110"/>
      <c r="AE12" s="110"/>
      <c r="AF12" s="110"/>
      <c r="AG12" s="110"/>
      <c r="AH12" s="110"/>
      <c r="AI12" s="110"/>
      <c r="AJ12" s="851"/>
      <c r="AK12" s="201"/>
      <c r="AL12" s="201"/>
      <c r="AM12" s="265"/>
      <c r="AN12" s="265"/>
      <c r="AO12" s="265"/>
      <c r="AP12" s="201"/>
      <c r="AQ12" s="201"/>
      <c r="AR12" s="201"/>
      <c r="AS12" s="201"/>
      <c r="AT12" s="201"/>
      <c r="AU12" s="201"/>
      <c r="AV12" s="201"/>
      <c r="AW12" s="201"/>
    </row>
    <row r="13" spans="1:49" ht="5.25" customHeight="1">
      <c r="A13" s="201"/>
      <c r="B13" s="712"/>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851"/>
      <c r="AK13" s="201"/>
      <c r="AL13" s="201"/>
      <c r="AM13" s="265"/>
      <c r="AN13" s="265"/>
      <c r="AO13" s="265"/>
      <c r="AP13" s="201"/>
      <c r="AQ13" s="201"/>
      <c r="AR13" s="201"/>
      <c r="AS13" s="201"/>
      <c r="AT13" s="201"/>
      <c r="AU13" s="201"/>
      <c r="AV13" s="201"/>
      <c r="AW13" s="201"/>
    </row>
    <row r="14" spans="1:49" ht="15.75" customHeight="1">
      <c r="A14" s="201"/>
      <c r="B14" s="712"/>
      <c r="C14" s="110"/>
      <c r="D14" s="110"/>
      <c r="E14" s="110"/>
      <c r="F14" s="110"/>
      <c r="G14" s="110"/>
      <c r="H14" s="110"/>
      <c r="I14" s="110"/>
      <c r="J14" s="110"/>
      <c r="K14" s="110"/>
      <c r="L14" s="110"/>
      <c r="M14" s="110"/>
      <c r="N14" s="110"/>
      <c r="O14" s="110"/>
      <c r="P14" s="110"/>
      <c r="Q14" s="110"/>
      <c r="R14" s="110"/>
      <c r="S14" s="110"/>
      <c r="T14" s="1309" t="s">
        <v>73</v>
      </c>
      <c r="U14" s="1309"/>
      <c r="V14" s="1309"/>
      <c r="W14" s="1037">
        <f>データ!$D$8</f>
        <v>0</v>
      </c>
      <c r="X14" s="1037"/>
      <c r="Y14" s="1037"/>
      <c r="Z14" s="1037"/>
      <c r="AA14" s="1037"/>
      <c r="AB14" s="1037"/>
      <c r="AC14" s="1037"/>
      <c r="AD14" s="1037"/>
      <c r="AE14" s="1037"/>
      <c r="AF14" s="1037"/>
      <c r="AG14" s="1037"/>
      <c r="AH14" s="1037"/>
      <c r="AI14" s="1037"/>
      <c r="AJ14" s="851"/>
      <c r="AK14" s="201"/>
      <c r="AL14" s="201"/>
      <c r="AM14" s="265"/>
      <c r="AN14" s="265"/>
      <c r="AO14" s="265"/>
      <c r="AP14" s="201"/>
      <c r="AQ14" s="201"/>
      <c r="AR14" s="201"/>
      <c r="AS14" s="201"/>
      <c r="AT14" s="201"/>
      <c r="AU14" s="201"/>
      <c r="AV14" s="201"/>
      <c r="AW14" s="201"/>
    </row>
    <row r="15" spans="1:49" ht="8.25" customHeight="1">
      <c r="A15" s="201"/>
      <c r="B15" s="712"/>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851"/>
      <c r="AK15" s="201"/>
      <c r="AL15" s="201"/>
      <c r="AM15" s="265"/>
      <c r="AN15" s="265"/>
      <c r="AO15" s="265"/>
      <c r="AP15" s="201"/>
      <c r="AQ15" s="201"/>
      <c r="AR15" s="201"/>
      <c r="AS15" s="201"/>
      <c r="AT15" s="201"/>
      <c r="AU15" s="201"/>
      <c r="AV15" s="201"/>
      <c r="AW15" s="201"/>
    </row>
    <row r="16" spans="1:49" ht="15.75" customHeight="1">
      <c r="A16" s="201"/>
      <c r="B16" s="712"/>
      <c r="C16" s="110"/>
      <c r="D16" s="110"/>
      <c r="E16" s="110"/>
      <c r="F16" s="110"/>
      <c r="G16" s="110"/>
      <c r="H16" s="110"/>
      <c r="I16" s="110"/>
      <c r="J16" s="110"/>
      <c r="K16" s="110"/>
      <c r="L16" s="110"/>
      <c r="M16" s="110"/>
      <c r="N16" s="110"/>
      <c r="O16" s="110"/>
      <c r="P16" s="110"/>
      <c r="Q16" s="110"/>
      <c r="R16" s="110"/>
      <c r="S16" s="110"/>
      <c r="T16" s="1309" t="s">
        <v>79</v>
      </c>
      <c r="U16" s="1309"/>
      <c r="V16" s="1309"/>
      <c r="W16" s="1037">
        <f>データ!$D$9</f>
        <v>0</v>
      </c>
      <c r="X16" s="1037"/>
      <c r="Y16" s="1037"/>
      <c r="Z16" s="1037"/>
      <c r="AA16" s="1037"/>
      <c r="AB16" s="1037"/>
      <c r="AC16" s="1037"/>
      <c r="AD16" s="1037"/>
      <c r="AE16" s="1037"/>
      <c r="AF16" s="1037"/>
      <c r="AG16" s="1037"/>
      <c r="AH16" s="1037"/>
      <c r="AI16" s="1037"/>
      <c r="AJ16" s="851"/>
      <c r="AK16" s="201"/>
      <c r="AL16" s="201"/>
      <c r="AM16" s="265"/>
      <c r="AN16" s="265"/>
      <c r="AO16" s="265"/>
      <c r="AP16" s="201"/>
      <c r="AQ16" s="201"/>
      <c r="AR16" s="201"/>
      <c r="AS16" s="201"/>
      <c r="AT16" s="201"/>
      <c r="AU16" s="201"/>
      <c r="AV16" s="201"/>
      <c r="AW16" s="201"/>
    </row>
    <row r="17" spans="1:49" ht="15.75" customHeight="1">
      <c r="A17" s="201"/>
      <c r="B17" s="712"/>
      <c r="C17" s="110"/>
      <c r="D17" s="110"/>
      <c r="E17" s="110"/>
      <c r="F17" s="110"/>
      <c r="G17" s="110"/>
      <c r="H17" s="110"/>
      <c r="I17" s="110"/>
      <c r="J17" s="110"/>
      <c r="K17" s="110"/>
      <c r="L17" s="110"/>
      <c r="M17" s="110"/>
      <c r="N17" s="110"/>
      <c r="O17" s="110"/>
      <c r="P17" s="110"/>
      <c r="Q17" s="110"/>
      <c r="R17" s="110"/>
      <c r="S17" s="110"/>
      <c r="T17" s="1309"/>
      <c r="U17" s="1309"/>
      <c r="V17" s="1309"/>
      <c r="W17" s="1310" t="str">
        <f>IF(データ!$D$11="","",データ!$D$10&amp;"   "&amp;データ!$D$11&amp;"      ㊞")</f>
        <v/>
      </c>
      <c r="X17" s="1310"/>
      <c r="Y17" s="1310"/>
      <c r="Z17" s="1310"/>
      <c r="AA17" s="1310"/>
      <c r="AB17" s="1310"/>
      <c r="AC17" s="1310"/>
      <c r="AD17" s="1310"/>
      <c r="AE17" s="1310"/>
      <c r="AF17" s="1310"/>
      <c r="AG17" s="1310"/>
      <c r="AH17" s="1310"/>
      <c r="AI17" s="1310"/>
      <c r="AJ17" s="851"/>
      <c r="AK17" s="201"/>
      <c r="AL17" s="201"/>
      <c r="AM17" s="265"/>
      <c r="AN17" s="265"/>
      <c r="AO17" s="265"/>
      <c r="AP17" s="201"/>
      <c r="AQ17" s="201"/>
      <c r="AR17" s="201"/>
      <c r="AS17" s="201"/>
      <c r="AT17" s="201"/>
      <c r="AU17" s="201"/>
      <c r="AV17" s="201"/>
      <c r="AW17" s="201"/>
    </row>
    <row r="18" spans="1:49" ht="15.75" customHeight="1">
      <c r="A18" s="201"/>
      <c r="B18" s="712"/>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851"/>
      <c r="AK18" s="201"/>
      <c r="AL18" s="201"/>
      <c r="AM18" s="265"/>
      <c r="AN18" s="265"/>
      <c r="AO18" s="265"/>
      <c r="AP18" s="201"/>
      <c r="AQ18" s="201"/>
      <c r="AR18" s="201"/>
      <c r="AS18" s="201"/>
      <c r="AT18" s="201"/>
      <c r="AU18" s="201"/>
      <c r="AV18" s="201"/>
      <c r="AW18" s="201"/>
    </row>
    <row r="19" spans="1:49" ht="15.75" customHeight="1">
      <c r="A19" s="201"/>
      <c r="B19" s="712"/>
      <c r="C19" s="1239" t="s">
        <v>776</v>
      </c>
      <c r="D19" s="1239"/>
      <c r="E19" s="1239"/>
      <c r="F19" s="1239"/>
      <c r="G19" s="1239"/>
      <c r="H19" s="1239"/>
      <c r="I19" s="1239"/>
      <c r="J19" s="1239"/>
      <c r="K19" s="1239"/>
      <c r="L19" s="1239"/>
      <c r="M19" s="1239"/>
      <c r="N19" s="1239"/>
      <c r="O19" s="1239"/>
      <c r="P19" s="1239"/>
      <c r="Q19" s="1239"/>
      <c r="R19" s="1239"/>
      <c r="S19" s="1239"/>
      <c r="T19" s="1239"/>
      <c r="U19" s="1239"/>
      <c r="V19" s="1239"/>
      <c r="W19" s="1239"/>
      <c r="X19" s="1239"/>
      <c r="Y19" s="1239"/>
      <c r="Z19" s="1239"/>
      <c r="AA19" s="1239"/>
      <c r="AB19" s="1239"/>
      <c r="AC19" s="1239"/>
      <c r="AD19" s="1239"/>
      <c r="AE19" s="1239"/>
      <c r="AF19" s="1239"/>
      <c r="AG19" s="1239"/>
      <c r="AH19" s="1239"/>
      <c r="AI19" s="1239"/>
      <c r="AJ19" s="851"/>
      <c r="AK19" s="201"/>
      <c r="AL19" s="201"/>
      <c r="AM19" s="265"/>
      <c r="AN19" s="265"/>
      <c r="AO19" s="265"/>
      <c r="AP19" s="201"/>
      <c r="AQ19" s="201"/>
      <c r="AR19" s="201"/>
      <c r="AS19" s="201"/>
      <c r="AT19" s="201"/>
      <c r="AU19" s="201"/>
      <c r="AV19" s="201"/>
      <c r="AW19" s="201"/>
    </row>
    <row r="20" spans="1:49" ht="15.75" customHeight="1">
      <c r="A20" s="201"/>
      <c r="B20" s="712"/>
      <c r="C20" s="1239"/>
      <c r="D20" s="1239"/>
      <c r="E20" s="1239"/>
      <c r="F20" s="1239"/>
      <c r="G20" s="1239"/>
      <c r="H20" s="1239"/>
      <c r="I20" s="1239"/>
      <c r="J20" s="1239"/>
      <c r="K20" s="1239"/>
      <c r="L20" s="1239"/>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39"/>
      <c r="AI20" s="1239"/>
      <c r="AJ20" s="851"/>
      <c r="AK20" s="201"/>
      <c r="AL20" s="201"/>
      <c r="AM20" s="265"/>
      <c r="AN20" s="265"/>
      <c r="AO20" s="265"/>
      <c r="AP20" s="201"/>
      <c r="AQ20" s="201"/>
      <c r="AR20" s="201"/>
      <c r="AS20" s="201"/>
      <c r="AT20" s="201"/>
      <c r="AU20" s="201"/>
      <c r="AV20" s="201"/>
      <c r="AW20" s="201"/>
    </row>
    <row r="21" spans="1:49" ht="15.75" customHeight="1">
      <c r="A21" s="201"/>
      <c r="B21" s="712"/>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851"/>
      <c r="AK21" s="201"/>
      <c r="AL21" s="201"/>
      <c r="AM21" s="265"/>
      <c r="AN21" s="265"/>
      <c r="AO21" s="265"/>
      <c r="AP21" s="201"/>
      <c r="AQ21" s="201"/>
      <c r="AR21" s="201"/>
      <c r="AS21" s="201"/>
      <c r="AT21" s="201"/>
      <c r="AU21" s="201"/>
      <c r="AV21" s="201"/>
      <c r="AW21" s="201"/>
    </row>
    <row r="22" spans="1:49" ht="15.75" customHeight="1">
      <c r="A22" s="201"/>
      <c r="B22" s="712"/>
      <c r="C22" s="841"/>
      <c r="D22" s="841"/>
      <c r="E22" s="841"/>
      <c r="F22" s="841"/>
      <c r="G22" s="110"/>
      <c r="H22" s="2609" t="s">
        <v>39</v>
      </c>
      <c r="I22" s="2609"/>
      <c r="J22" s="2609"/>
      <c r="K22" s="2609"/>
      <c r="L22" s="2609"/>
      <c r="M22" s="1194">
        <f>データ!$F$33</f>
        <v>0</v>
      </c>
      <c r="N22" s="1194"/>
      <c r="O22" s="1194"/>
      <c r="P22" s="1194"/>
      <c r="Q22" s="1194"/>
      <c r="R22" s="1194"/>
      <c r="S22" s="1194"/>
      <c r="T22" s="2610" t="s">
        <v>174</v>
      </c>
      <c r="U22" s="2610"/>
      <c r="V22" s="2610"/>
      <c r="W22" s="2610"/>
      <c r="X22" s="2610"/>
      <c r="Y22" s="2610"/>
      <c r="Z22" s="2610"/>
      <c r="AA22" s="2610"/>
      <c r="AB22" s="2610"/>
      <c r="AC22" s="2610"/>
      <c r="AD22" s="2610"/>
      <c r="AE22" s="2610"/>
      <c r="AF22" s="2610"/>
      <c r="AG22" s="2610"/>
      <c r="AH22" s="2610"/>
      <c r="AI22" s="841"/>
      <c r="AJ22" s="851"/>
      <c r="AK22" s="201"/>
      <c r="AL22" s="201"/>
      <c r="AM22" s="265"/>
      <c r="AN22" s="265"/>
      <c r="AO22" s="265"/>
      <c r="AP22" s="201"/>
      <c r="AQ22" s="201"/>
      <c r="AR22" s="201"/>
      <c r="AS22" s="201"/>
      <c r="AT22" s="201"/>
      <c r="AU22" s="201"/>
      <c r="AV22" s="201"/>
      <c r="AW22" s="201"/>
    </row>
    <row r="23" spans="1:49" ht="15.75" customHeight="1">
      <c r="A23" s="201"/>
      <c r="B23" s="712"/>
      <c r="C23" s="841"/>
      <c r="D23" s="841"/>
      <c r="E23" s="841"/>
      <c r="F23" s="841"/>
      <c r="G23" s="110"/>
      <c r="H23" s="2609"/>
      <c r="I23" s="2609"/>
      <c r="J23" s="2609"/>
      <c r="K23" s="2609"/>
      <c r="L23" s="2609"/>
      <c r="M23" s="1194"/>
      <c r="N23" s="1194"/>
      <c r="O23" s="1194"/>
      <c r="P23" s="1194"/>
      <c r="Q23" s="1194"/>
      <c r="R23" s="1194"/>
      <c r="S23" s="1194"/>
      <c r="T23" s="2610"/>
      <c r="U23" s="2610"/>
      <c r="V23" s="2610"/>
      <c r="W23" s="2610"/>
      <c r="X23" s="2610"/>
      <c r="Y23" s="2610"/>
      <c r="Z23" s="2610"/>
      <c r="AA23" s="2610"/>
      <c r="AB23" s="2610"/>
      <c r="AC23" s="2610"/>
      <c r="AD23" s="2610"/>
      <c r="AE23" s="2610"/>
      <c r="AF23" s="2610"/>
      <c r="AG23" s="2610"/>
      <c r="AH23" s="2610"/>
      <c r="AI23" s="841"/>
      <c r="AJ23" s="851"/>
      <c r="AK23" s="201"/>
      <c r="AL23" s="201"/>
      <c r="AM23" s="265"/>
      <c r="AN23" s="265"/>
      <c r="AO23" s="265"/>
      <c r="AP23" s="201"/>
      <c r="AQ23" s="201"/>
      <c r="AR23" s="201"/>
      <c r="AS23" s="201"/>
      <c r="AT23" s="201"/>
      <c r="AU23" s="201"/>
      <c r="AV23" s="201"/>
      <c r="AW23" s="201"/>
    </row>
    <row r="24" spans="1:49" ht="15.75" customHeight="1">
      <c r="A24" s="201"/>
      <c r="B24" s="712"/>
      <c r="C24" s="110"/>
      <c r="D24" s="110"/>
      <c r="E24" s="110"/>
      <c r="F24" s="110"/>
      <c r="G24" s="110"/>
      <c r="H24" s="1179" t="s">
        <v>545</v>
      </c>
      <c r="I24" s="1179"/>
      <c r="J24" s="1179"/>
      <c r="K24" s="1179"/>
      <c r="L24" s="1179"/>
      <c r="M24" s="1179"/>
      <c r="N24" s="1179"/>
      <c r="O24" s="1179"/>
      <c r="P24" s="1179"/>
      <c r="Q24" s="1179"/>
      <c r="R24" s="1179"/>
      <c r="S24" s="1179"/>
      <c r="T24" s="1179"/>
      <c r="U24" s="1179"/>
      <c r="V24" s="1179"/>
      <c r="W24" s="1179"/>
      <c r="X24" s="1179"/>
      <c r="Y24" s="1179"/>
      <c r="Z24" s="1179"/>
      <c r="AA24" s="1179"/>
      <c r="AB24" s="1179"/>
      <c r="AC24" s="1179"/>
      <c r="AD24" s="1179"/>
      <c r="AE24" s="1179"/>
      <c r="AF24" s="1179"/>
      <c r="AG24" s="110"/>
      <c r="AH24" s="110"/>
      <c r="AI24" s="110"/>
      <c r="AJ24" s="851"/>
      <c r="AK24" s="201"/>
      <c r="AL24" s="201"/>
      <c r="AM24" s="265"/>
      <c r="AN24" s="265"/>
      <c r="AO24" s="265"/>
      <c r="AP24" s="201"/>
      <c r="AQ24" s="201"/>
      <c r="AR24" s="201"/>
      <c r="AS24" s="201"/>
      <c r="AT24" s="201"/>
      <c r="AU24" s="201"/>
      <c r="AV24" s="201"/>
      <c r="AW24" s="201"/>
    </row>
    <row r="25" spans="1:49" ht="15.75" customHeight="1">
      <c r="A25" s="201"/>
      <c r="B25" s="712"/>
      <c r="C25" s="110"/>
      <c r="D25" s="110"/>
      <c r="E25" s="110"/>
      <c r="F25" s="110"/>
      <c r="G25" s="110"/>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10"/>
      <c r="AH25" s="110"/>
      <c r="AI25" s="110"/>
      <c r="AJ25" s="851"/>
      <c r="AK25" s="201"/>
      <c r="AL25" s="201"/>
      <c r="AM25" s="265"/>
      <c r="AN25" s="265"/>
      <c r="AO25" s="265"/>
      <c r="AP25" s="201"/>
      <c r="AQ25" s="201"/>
      <c r="AR25" s="201"/>
      <c r="AS25" s="201"/>
      <c r="AT25" s="201"/>
      <c r="AU25" s="201"/>
      <c r="AV25" s="201"/>
      <c r="AW25" s="201"/>
    </row>
    <row r="26" spans="1:49" ht="15.75" customHeight="1">
      <c r="A26" s="201"/>
      <c r="B26" s="712"/>
      <c r="C26" s="1185" t="s">
        <v>8</v>
      </c>
      <c r="D26" s="1185"/>
      <c r="E26" s="1185"/>
      <c r="F26" s="1185"/>
      <c r="G26" s="1185"/>
      <c r="H26" s="1185"/>
      <c r="I26" s="1185"/>
      <c r="J26" s="1185"/>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1185"/>
      <c r="AH26" s="1185"/>
      <c r="AI26" s="1185"/>
      <c r="AJ26" s="851"/>
      <c r="AK26" s="201"/>
      <c r="AL26" s="201"/>
      <c r="AM26" s="265"/>
      <c r="AN26" s="265"/>
      <c r="AO26" s="265"/>
      <c r="AP26" s="201"/>
      <c r="AQ26" s="201"/>
      <c r="AR26" s="201"/>
      <c r="AS26" s="201"/>
      <c r="AT26" s="201"/>
      <c r="AU26" s="201"/>
      <c r="AV26" s="201"/>
      <c r="AW26" s="201"/>
    </row>
    <row r="27" spans="1:49" ht="15.75" customHeight="1">
      <c r="A27" s="201"/>
      <c r="B27" s="71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851"/>
      <c r="AK27" s="201"/>
      <c r="AL27" s="201"/>
      <c r="AM27" s="265"/>
      <c r="AN27" s="265"/>
      <c r="AO27" s="265"/>
      <c r="AP27" s="201"/>
      <c r="AQ27" s="201"/>
      <c r="AR27" s="201"/>
      <c r="AS27" s="201"/>
      <c r="AT27" s="201"/>
      <c r="AU27" s="201"/>
      <c r="AV27" s="201"/>
      <c r="AW27" s="201"/>
    </row>
    <row r="28" spans="1:49" ht="15.75" customHeight="1">
      <c r="A28" s="201"/>
      <c r="B28" s="712"/>
      <c r="C28" s="110"/>
      <c r="D28" s="110"/>
      <c r="E28" s="841"/>
      <c r="F28" s="2605" t="s">
        <v>30</v>
      </c>
      <c r="G28" s="2605"/>
      <c r="H28" s="1187" t="s">
        <v>3</v>
      </c>
      <c r="I28" s="1187"/>
      <c r="J28" s="1187"/>
      <c r="K28" s="1187"/>
      <c r="L28" s="1187"/>
      <c r="M28" s="152" t="s">
        <v>6</v>
      </c>
      <c r="N28" s="1037">
        <f>データ!$D$6</f>
        <v>0</v>
      </c>
      <c r="O28" s="1037"/>
      <c r="P28" s="1037"/>
      <c r="Q28" s="1037"/>
      <c r="R28" s="1037"/>
      <c r="S28" s="1037"/>
      <c r="T28" s="1037"/>
      <c r="U28" s="1037"/>
      <c r="V28" s="1037"/>
      <c r="W28" s="1037"/>
      <c r="X28" s="1037"/>
      <c r="Y28" s="1037"/>
      <c r="Z28" s="1037"/>
      <c r="AA28" s="1037"/>
      <c r="AB28" s="1037"/>
      <c r="AC28" s="1037"/>
      <c r="AD28" s="1037"/>
      <c r="AE28" s="1037"/>
      <c r="AF28" s="1037"/>
      <c r="AG28" s="1037"/>
      <c r="AH28" s="110"/>
      <c r="AI28" s="155"/>
      <c r="AJ28" s="851"/>
      <c r="AK28" s="201"/>
      <c r="AL28" s="201"/>
      <c r="AM28" s="265"/>
      <c r="AN28" s="265"/>
      <c r="AO28" s="265"/>
      <c r="AP28" s="201"/>
      <c r="AQ28" s="201"/>
      <c r="AR28" s="201"/>
      <c r="AS28" s="201"/>
      <c r="AT28" s="201"/>
      <c r="AU28" s="201"/>
      <c r="AV28" s="201"/>
      <c r="AW28" s="201"/>
    </row>
    <row r="29" spans="1:49" ht="15.75" customHeight="1">
      <c r="A29" s="201"/>
      <c r="B29" s="712"/>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55"/>
      <c r="AJ29" s="851"/>
      <c r="AK29" s="201"/>
      <c r="AL29" s="201"/>
      <c r="AM29" s="265"/>
      <c r="AN29" s="265"/>
      <c r="AO29" s="265"/>
      <c r="AP29" s="201"/>
      <c r="AQ29" s="201"/>
      <c r="AR29" s="201"/>
      <c r="AS29" s="201"/>
      <c r="AT29" s="201"/>
      <c r="AU29" s="201"/>
      <c r="AV29" s="201"/>
      <c r="AW29" s="201"/>
    </row>
    <row r="30" spans="1:49" ht="15.75" customHeight="1">
      <c r="A30" s="201"/>
      <c r="B30" s="712"/>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55"/>
      <c r="AJ30" s="851"/>
      <c r="AK30" s="201"/>
      <c r="AL30" s="201"/>
      <c r="AM30" s="265"/>
      <c r="AN30" s="265"/>
      <c r="AO30" s="265"/>
      <c r="AP30" s="201"/>
      <c r="AQ30" s="201"/>
      <c r="AR30" s="201"/>
      <c r="AS30" s="201"/>
      <c r="AT30" s="201"/>
      <c r="AU30" s="201"/>
      <c r="AV30" s="201"/>
      <c r="AW30" s="201"/>
    </row>
    <row r="31" spans="1:49" ht="15.75" customHeight="1">
      <c r="A31" s="201"/>
      <c r="B31" s="712"/>
      <c r="C31" s="110"/>
      <c r="D31" s="110"/>
      <c r="E31" s="110"/>
      <c r="F31" s="2605" t="s">
        <v>27</v>
      </c>
      <c r="G31" s="2605"/>
      <c r="H31" s="1187" t="s">
        <v>48</v>
      </c>
      <c r="I31" s="1187"/>
      <c r="J31" s="1187"/>
      <c r="K31" s="1187"/>
      <c r="L31" s="1187"/>
      <c r="M31" s="152" t="s">
        <v>6</v>
      </c>
      <c r="N31" s="2606">
        <f>データ!$D$14+データ!$D$17+データ!$D$20</f>
        <v>0</v>
      </c>
      <c r="O31" s="2606"/>
      <c r="P31" s="2606"/>
      <c r="Q31" s="2606"/>
      <c r="R31" s="2606"/>
      <c r="S31" s="2606"/>
      <c r="T31" s="2606"/>
      <c r="U31" s="2606"/>
      <c r="V31" s="2606"/>
      <c r="W31" s="2606"/>
      <c r="X31" s="2606"/>
      <c r="Y31" s="2606"/>
      <c r="Z31" s="2606"/>
      <c r="AA31" s="2606"/>
      <c r="AB31" s="2606"/>
      <c r="AC31" s="2606"/>
      <c r="AD31" s="2606"/>
      <c r="AE31" s="2606"/>
      <c r="AF31" s="2606"/>
      <c r="AG31" s="2606"/>
      <c r="AH31" s="110"/>
      <c r="AI31" s="155"/>
      <c r="AJ31" s="851"/>
      <c r="AK31" s="201"/>
      <c r="AL31" s="201"/>
      <c r="AM31" s="265"/>
      <c r="AN31" s="265"/>
      <c r="AO31" s="265"/>
      <c r="AP31" s="201"/>
      <c r="AQ31" s="201"/>
      <c r="AR31" s="201"/>
      <c r="AS31" s="201"/>
      <c r="AT31" s="201"/>
      <c r="AU31" s="201"/>
      <c r="AV31" s="201"/>
      <c r="AW31" s="201"/>
    </row>
    <row r="32" spans="1:49" ht="15.75" customHeight="1">
      <c r="A32" s="201"/>
      <c r="B32" s="712"/>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55"/>
      <c r="AJ32" s="851"/>
      <c r="AK32" s="255"/>
      <c r="AL32" s="255"/>
      <c r="AM32" s="265"/>
      <c r="AN32" s="265"/>
      <c r="AO32" s="265"/>
      <c r="AP32" s="255"/>
      <c r="AQ32" s="255"/>
      <c r="AR32" s="255"/>
      <c r="AS32" s="255"/>
      <c r="AT32" s="255"/>
      <c r="AU32" s="255"/>
      <c r="AV32" s="255"/>
      <c r="AW32" s="201"/>
    </row>
    <row r="33" spans="1:49" ht="15.75" customHeight="1">
      <c r="A33" s="201"/>
      <c r="B33" s="712"/>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55"/>
      <c r="AJ33" s="851"/>
      <c r="AK33" s="255"/>
      <c r="AL33" s="255"/>
      <c r="AM33" s="265"/>
      <c r="AN33" s="265"/>
      <c r="AO33" s="265"/>
      <c r="AP33" s="255"/>
      <c r="AQ33" s="255"/>
      <c r="AR33" s="255"/>
      <c r="AS33" s="255"/>
      <c r="AT33" s="255"/>
      <c r="AU33" s="255"/>
      <c r="AV33" s="255"/>
      <c r="AW33" s="201"/>
    </row>
    <row r="34" spans="1:49" ht="15.75" customHeight="1">
      <c r="A34" s="201"/>
      <c r="B34" s="712"/>
      <c r="C34" s="110"/>
      <c r="D34" s="110"/>
      <c r="E34" s="110"/>
      <c r="F34" s="2605" t="s">
        <v>26</v>
      </c>
      <c r="G34" s="2605"/>
      <c r="H34" s="1187" t="s">
        <v>57</v>
      </c>
      <c r="I34" s="1187"/>
      <c r="J34" s="1187"/>
      <c r="K34" s="1187"/>
      <c r="L34" s="1187"/>
      <c r="M34" s="152" t="s">
        <v>6</v>
      </c>
      <c r="N34" s="2607" t="s">
        <v>85</v>
      </c>
      <c r="O34" s="2607"/>
      <c r="P34" s="2012">
        <f>データ!$F$13</f>
        <v>0</v>
      </c>
      <c r="Q34" s="2012"/>
      <c r="R34" s="2012"/>
      <c r="S34" s="2012"/>
      <c r="T34" s="2012"/>
      <c r="U34" s="2012"/>
      <c r="V34" s="847"/>
      <c r="W34" s="847"/>
      <c r="X34" s="847"/>
      <c r="Y34" s="847"/>
      <c r="Z34" s="847"/>
      <c r="AA34" s="847"/>
      <c r="AB34" s="847"/>
      <c r="AC34" s="847"/>
      <c r="AD34" s="847"/>
      <c r="AE34" s="847"/>
      <c r="AF34" s="847"/>
      <c r="AG34" s="847"/>
      <c r="AH34" s="110"/>
      <c r="AI34" s="155"/>
      <c r="AJ34" s="851"/>
      <c r="AK34" s="255"/>
      <c r="AL34" s="255"/>
      <c r="AM34" s="265"/>
      <c r="AN34" s="265"/>
      <c r="AO34" s="265"/>
      <c r="AP34" s="255"/>
      <c r="AQ34" s="255"/>
      <c r="AR34" s="255"/>
      <c r="AS34" s="255"/>
      <c r="AT34" s="255"/>
      <c r="AU34" s="255"/>
      <c r="AV34" s="255"/>
      <c r="AW34" s="201"/>
    </row>
    <row r="35" spans="1:49" ht="15.75" customHeight="1">
      <c r="A35" s="201"/>
      <c r="B35" s="712"/>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55"/>
      <c r="AJ35" s="851"/>
      <c r="AK35" s="255"/>
      <c r="AL35" s="255"/>
      <c r="AM35" s="265"/>
      <c r="AN35" s="265"/>
      <c r="AO35" s="265"/>
      <c r="AP35" s="255"/>
      <c r="AQ35" s="255"/>
      <c r="AR35" s="255"/>
      <c r="AS35" s="255"/>
      <c r="AT35" s="255"/>
      <c r="AU35" s="255"/>
      <c r="AV35" s="255"/>
      <c r="AW35" s="201"/>
    </row>
    <row r="36" spans="1:49" ht="15.75" customHeight="1">
      <c r="A36" s="201"/>
      <c r="B36" s="712"/>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55"/>
      <c r="AJ36" s="851"/>
      <c r="AK36" s="255"/>
      <c r="AL36" s="255"/>
      <c r="AM36" s="265"/>
      <c r="AN36" s="265"/>
      <c r="AO36" s="265"/>
      <c r="AP36" s="255"/>
      <c r="AQ36" s="255"/>
      <c r="AR36" s="255"/>
      <c r="AS36" s="255"/>
      <c r="AT36" s="255"/>
      <c r="AU36" s="255"/>
      <c r="AV36" s="255"/>
      <c r="AW36" s="201"/>
    </row>
    <row r="37" spans="1:49" ht="15.75" customHeight="1">
      <c r="A37" s="201"/>
      <c r="B37" s="712"/>
      <c r="C37" s="110"/>
      <c r="D37" s="110"/>
      <c r="E37" s="110"/>
      <c r="F37" s="2605" t="s">
        <v>35</v>
      </c>
      <c r="G37" s="2605"/>
      <c r="H37" s="1187" t="s">
        <v>59</v>
      </c>
      <c r="I37" s="1187"/>
      <c r="J37" s="1187"/>
      <c r="K37" s="1187"/>
      <c r="L37" s="1187"/>
      <c r="M37" s="152" t="s">
        <v>6</v>
      </c>
      <c r="N37" s="1185" t="s">
        <v>60</v>
      </c>
      <c r="O37" s="1185"/>
      <c r="P37" s="2608" t="s">
        <v>85</v>
      </c>
      <c r="Q37" s="2608"/>
      <c r="R37" s="2012">
        <f>データ!$F$15</f>
        <v>0</v>
      </c>
      <c r="S37" s="2012"/>
      <c r="T37" s="2012"/>
      <c r="U37" s="2012"/>
      <c r="V37" s="2012"/>
      <c r="W37" s="2012"/>
      <c r="X37" s="160"/>
      <c r="Y37" s="160"/>
      <c r="Z37" s="160"/>
      <c r="AA37" s="160"/>
      <c r="AB37" s="160"/>
      <c r="AC37" s="160"/>
      <c r="AD37" s="160"/>
      <c r="AE37" s="160"/>
      <c r="AF37" s="160"/>
      <c r="AG37" s="160"/>
      <c r="AH37" s="110"/>
      <c r="AI37" s="155"/>
      <c r="AJ37" s="851"/>
      <c r="AK37" s="255"/>
      <c r="AL37" s="255"/>
      <c r="AM37" s="265"/>
      <c r="AN37" s="265"/>
      <c r="AO37" s="265"/>
      <c r="AP37" s="255"/>
      <c r="AQ37" s="255"/>
      <c r="AR37" s="255"/>
      <c r="AS37" s="255"/>
      <c r="AT37" s="255"/>
      <c r="AU37" s="255"/>
      <c r="AV37" s="255"/>
      <c r="AW37" s="201"/>
    </row>
    <row r="38" spans="1:49" ht="5.25" customHeight="1">
      <c r="A38" s="201"/>
      <c r="B38" s="712"/>
      <c r="C38" s="110"/>
      <c r="D38" s="110"/>
      <c r="E38" s="110"/>
      <c r="F38" s="110"/>
      <c r="G38" s="110"/>
      <c r="H38" s="110"/>
      <c r="I38" s="110"/>
      <c r="J38" s="110"/>
      <c r="K38" s="110"/>
      <c r="L38" s="110"/>
      <c r="M38" s="110"/>
      <c r="N38" s="110"/>
      <c r="O38" s="110"/>
      <c r="P38" s="846"/>
      <c r="Q38" s="846"/>
      <c r="R38" s="841"/>
      <c r="S38" s="841"/>
      <c r="T38" s="841"/>
      <c r="U38" s="841"/>
      <c r="V38" s="841"/>
      <c r="W38" s="841"/>
      <c r="X38" s="841"/>
      <c r="Y38" s="841"/>
      <c r="Z38" s="841"/>
      <c r="AA38" s="841"/>
      <c r="AB38" s="841"/>
      <c r="AC38" s="841"/>
      <c r="AD38" s="841"/>
      <c r="AE38" s="841"/>
      <c r="AF38" s="841"/>
      <c r="AG38" s="841"/>
      <c r="AH38" s="110"/>
      <c r="AI38" s="155"/>
      <c r="AJ38" s="851"/>
      <c r="AK38" s="255"/>
      <c r="AL38" s="255"/>
      <c r="AM38" s="265"/>
      <c r="AN38" s="265"/>
      <c r="AO38" s="265"/>
      <c r="AP38" s="255"/>
      <c r="AQ38" s="255"/>
      <c r="AR38" s="255"/>
      <c r="AS38" s="255"/>
      <c r="AT38" s="255"/>
      <c r="AU38" s="255"/>
      <c r="AV38" s="255"/>
      <c r="AW38" s="201"/>
    </row>
    <row r="39" spans="1:49" ht="15.75" customHeight="1">
      <c r="A39" s="201"/>
      <c r="B39" s="712"/>
      <c r="C39" s="110"/>
      <c r="D39" s="110"/>
      <c r="E39" s="110"/>
      <c r="F39" s="110"/>
      <c r="G39" s="110"/>
      <c r="H39" s="110"/>
      <c r="I39" s="110"/>
      <c r="J39" s="110"/>
      <c r="K39" s="110"/>
      <c r="L39" s="110"/>
      <c r="M39" s="110"/>
      <c r="N39" s="1185" t="s">
        <v>70</v>
      </c>
      <c r="O39" s="1185"/>
      <c r="P39" s="2608" t="s">
        <v>85</v>
      </c>
      <c r="Q39" s="2608"/>
      <c r="R39" s="2012">
        <f>$AO$39</f>
        <v>0</v>
      </c>
      <c r="S39" s="2012"/>
      <c r="T39" s="2012"/>
      <c r="U39" s="2012"/>
      <c r="V39" s="2012"/>
      <c r="W39" s="2012"/>
      <c r="X39" s="160"/>
      <c r="Y39" s="160"/>
      <c r="Z39" s="160"/>
      <c r="AA39" s="160"/>
      <c r="AB39" s="160"/>
      <c r="AC39" s="160"/>
      <c r="AD39" s="160"/>
      <c r="AE39" s="160"/>
      <c r="AF39" s="160"/>
      <c r="AG39" s="160"/>
      <c r="AH39" s="110"/>
      <c r="AI39" s="155"/>
      <c r="AJ39" s="851"/>
      <c r="AK39" s="255"/>
      <c r="AL39" s="255"/>
      <c r="AM39" s="614">
        <f>データ!K15</f>
        <v>0</v>
      </c>
      <c r="AN39" s="265"/>
      <c r="AO39" s="614">
        <f>MAXA(AM39:AM41)</f>
        <v>0</v>
      </c>
      <c r="AP39" s="255"/>
      <c r="AQ39" s="255"/>
      <c r="AR39" s="255"/>
      <c r="AS39" s="255"/>
      <c r="AT39" s="255"/>
      <c r="AU39" s="255"/>
      <c r="AV39" s="255"/>
      <c r="AW39" s="201"/>
    </row>
    <row r="40" spans="1:49" ht="15.75" customHeight="1">
      <c r="A40" s="201"/>
      <c r="B40" s="712"/>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55"/>
      <c r="AJ40" s="851"/>
      <c r="AK40" s="255"/>
      <c r="AL40" s="255"/>
      <c r="AM40" s="614">
        <f>データ!K18</f>
        <v>0</v>
      </c>
      <c r="AN40" s="265"/>
      <c r="AO40" s="265"/>
      <c r="AP40" s="255"/>
      <c r="AQ40" s="255"/>
      <c r="AR40" s="255"/>
      <c r="AS40" s="255"/>
      <c r="AT40" s="255"/>
      <c r="AU40" s="255"/>
      <c r="AV40" s="255"/>
      <c r="AW40" s="201"/>
    </row>
    <row r="41" spans="1:49" ht="15.75" customHeight="1">
      <c r="A41" s="201"/>
      <c r="B41" s="712"/>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55"/>
      <c r="AJ41" s="851"/>
      <c r="AK41" s="255"/>
      <c r="AL41" s="255"/>
      <c r="AM41" s="614">
        <f>データ!K21</f>
        <v>0</v>
      </c>
      <c r="AN41" s="265"/>
      <c r="AO41" s="265"/>
      <c r="AP41" s="255"/>
      <c r="AQ41" s="255"/>
      <c r="AR41" s="255"/>
      <c r="AS41" s="255"/>
      <c r="AT41" s="255"/>
      <c r="AU41" s="255"/>
      <c r="AV41" s="255"/>
      <c r="AW41" s="201"/>
    </row>
    <row r="42" spans="1:49" ht="15.75" customHeight="1">
      <c r="A42" s="201"/>
      <c r="B42" s="712"/>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55"/>
      <c r="AJ42" s="851"/>
      <c r="AK42" s="255"/>
      <c r="AL42" s="255"/>
      <c r="AM42" s="180"/>
      <c r="AN42" s="265"/>
      <c r="AO42" s="265"/>
      <c r="AP42" s="255"/>
      <c r="AQ42" s="255"/>
      <c r="AR42" s="255"/>
      <c r="AS42" s="255"/>
      <c r="AT42" s="255"/>
      <c r="AU42" s="255"/>
      <c r="AV42" s="255"/>
      <c r="AW42" s="201"/>
    </row>
    <row r="43" spans="1:49" ht="15.75" customHeight="1">
      <c r="A43" s="201"/>
      <c r="B43" s="712"/>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851"/>
      <c r="AK43" s="255"/>
      <c r="AL43" s="255"/>
      <c r="AM43" s="180"/>
      <c r="AN43" s="265"/>
      <c r="AO43" s="265"/>
      <c r="AP43" s="255"/>
      <c r="AQ43" s="255"/>
      <c r="AR43" s="255"/>
      <c r="AS43" s="255"/>
      <c r="AT43" s="255"/>
      <c r="AU43" s="255"/>
      <c r="AV43" s="255"/>
      <c r="AW43" s="201"/>
    </row>
    <row r="44" spans="1:49" ht="15.75" customHeight="1">
      <c r="A44" s="201"/>
      <c r="B44" s="712"/>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851"/>
      <c r="AK44" s="255"/>
      <c r="AL44" s="255"/>
      <c r="AM44" s="265"/>
      <c r="AN44" s="265"/>
      <c r="AO44" s="265"/>
      <c r="AP44" s="255"/>
      <c r="AQ44" s="255"/>
      <c r="AR44" s="255"/>
      <c r="AS44" s="255"/>
      <c r="AT44" s="255"/>
      <c r="AU44" s="255"/>
      <c r="AV44" s="255"/>
      <c r="AW44" s="201"/>
    </row>
    <row r="45" spans="1:49" ht="15.75" customHeight="1">
      <c r="A45" s="201"/>
      <c r="B45" s="712"/>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851"/>
      <c r="AK45" s="255"/>
      <c r="AL45" s="255"/>
      <c r="AM45" s="265"/>
      <c r="AN45" s="265"/>
      <c r="AO45" s="265"/>
      <c r="AP45" s="255"/>
      <c r="AQ45" s="255"/>
      <c r="AR45" s="255"/>
      <c r="AS45" s="255"/>
      <c r="AT45" s="255"/>
      <c r="AU45" s="255"/>
      <c r="AV45" s="255"/>
      <c r="AW45" s="201"/>
    </row>
    <row r="46" spans="1:49" ht="15.75" customHeight="1">
      <c r="A46" s="201"/>
      <c r="B46" s="712"/>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851"/>
      <c r="AK46" s="255"/>
      <c r="AL46" s="255"/>
      <c r="AM46" s="265"/>
      <c r="AN46" s="265"/>
      <c r="AO46" s="265"/>
      <c r="AP46" s="255"/>
      <c r="AQ46" s="255"/>
      <c r="AR46" s="255"/>
      <c r="AS46" s="255"/>
      <c r="AT46" s="255"/>
      <c r="AU46" s="255"/>
      <c r="AV46" s="255"/>
      <c r="AW46" s="201"/>
    </row>
    <row r="47" spans="1:49" ht="12" customHeight="1">
      <c r="A47" s="201"/>
      <c r="B47" s="712"/>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851"/>
      <c r="AK47" s="201"/>
      <c r="AL47" s="201"/>
      <c r="AM47" s="265"/>
      <c r="AN47" s="265"/>
      <c r="AO47" s="265"/>
      <c r="AP47" s="201"/>
      <c r="AQ47" s="201"/>
      <c r="AR47" s="201"/>
      <c r="AS47" s="201"/>
      <c r="AT47" s="201"/>
      <c r="AU47" s="201"/>
      <c r="AV47" s="201"/>
      <c r="AW47" s="201"/>
    </row>
    <row r="48" spans="1:49" ht="11.25" customHeight="1">
      <c r="A48" s="201"/>
      <c r="B48" s="712"/>
      <c r="C48" s="111"/>
      <c r="D48" s="111"/>
      <c r="E48" s="111"/>
      <c r="F48" s="110"/>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222" t="s">
        <v>58</v>
      </c>
      <c r="AE48" s="1223"/>
      <c r="AF48" s="1224"/>
      <c r="AG48" s="2611" t="s">
        <v>61</v>
      </c>
      <c r="AH48" s="2612"/>
      <c r="AI48" s="2613"/>
      <c r="AJ48" s="851"/>
      <c r="AK48" s="201"/>
      <c r="AL48" s="201"/>
      <c r="AM48" s="265"/>
      <c r="AN48" s="265"/>
      <c r="AO48" s="265"/>
      <c r="AP48" s="201"/>
      <c r="AQ48" s="201"/>
      <c r="AR48" s="201"/>
      <c r="AS48" s="201"/>
      <c r="AT48" s="201"/>
      <c r="AU48" s="201"/>
      <c r="AV48" s="201"/>
      <c r="AW48" s="201"/>
    </row>
    <row r="49" spans="1:49" ht="11.25" customHeight="1">
      <c r="A49" s="201"/>
      <c r="B49" s="712"/>
      <c r="C49" s="111"/>
      <c r="D49" s="111"/>
      <c r="E49" s="111"/>
      <c r="F49" s="110"/>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225"/>
      <c r="AE49" s="1226"/>
      <c r="AF49" s="1227"/>
      <c r="AG49" s="2614"/>
      <c r="AH49" s="2615"/>
      <c r="AI49" s="2616"/>
      <c r="AJ49" s="851"/>
      <c r="AK49" s="201"/>
      <c r="AL49" s="201"/>
      <c r="AM49" s="265"/>
      <c r="AN49" s="265"/>
      <c r="AO49" s="265"/>
      <c r="AP49" s="201"/>
      <c r="AQ49" s="201"/>
      <c r="AR49" s="201"/>
      <c r="AS49" s="201"/>
      <c r="AT49" s="201"/>
      <c r="AU49" s="201"/>
      <c r="AV49" s="201"/>
      <c r="AW49" s="201"/>
    </row>
    <row r="50" spans="1:49" ht="15.75" customHeight="1">
      <c r="A50" s="201"/>
      <c r="B50" s="712"/>
      <c r="C50" s="111"/>
      <c r="D50" s="111"/>
      <c r="E50" s="111"/>
      <c r="F50" s="110"/>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44"/>
      <c r="AE50" s="1144"/>
      <c r="AF50" s="1144"/>
      <c r="AG50" s="1144"/>
      <c r="AH50" s="1144"/>
      <c r="AI50" s="1144"/>
      <c r="AJ50" s="851"/>
      <c r="AK50" s="201"/>
      <c r="AL50" s="201"/>
      <c r="AM50" s="265"/>
      <c r="AN50" s="265"/>
      <c r="AO50" s="265"/>
      <c r="AP50" s="201"/>
      <c r="AQ50" s="201"/>
      <c r="AR50" s="201"/>
      <c r="AS50" s="201"/>
      <c r="AT50" s="201"/>
      <c r="AU50" s="201"/>
      <c r="AV50" s="201"/>
      <c r="AW50" s="201"/>
    </row>
    <row r="51" spans="1:49" ht="15.75" customHeight="1">
      <c r="A51" s="201"/>
      <c r="B51" s="712"/>
      <c r="C51" s="111"/>
      <c r="D51" s="111"/>
      <c r="E51" s="111"/>
      <c r="F51" s="110"/>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44"/>
      <c r="AE51" s="1144"/>
      <c r="AF51" s="1144"/>
      <c r="AG51" s="1144"/>
      <c r="AH51" s="1144"/>
      <c r="AI51" s="1144"/>
      <c r="AJ51" s="851"/>
      <c r="AK51" s="201"/>
      <c r="AL51" s="201"/>
      <c r="AM51" s="265"/>
      <c r="AN51" s="265"/>
      <c r="AO51" s="265"/>
      <c r="AP51" s="201"/>
      <c r="AQ51" s="201"/>
      <c r="AR51" s="201"/>
      <c r="AS51" s="201"/>
      <c r="AT51" s="201"/>
      <c r="AU51" s="201"/>
      <c r="AV51" s="201"/>
      <c r="AW51" s="201"/>
    </row>
    <row r="52" spans="1:49">
      <c r="A52" s="201"/>
      <c r="B52" s="712"/>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44"/>
      <c r="AE52" s="1144"/>
      <c r="AF52" s="1144"/>
      <c r="AG52" s="1144"/>
      <c r="AH52" s="1144"/>
      <c r="AI52" s="1144"/>
      <c r="AJ52" s="851"/>
      <c r="AK52" s="201"/>
      <c r="AL52" s="201"/>
      <c r="AM52" s="265"/>
      <c r="AN52" s="265"/>
      <c r="AO52" s="265"/>
      <c r="AP52" s="201"/>
      <c r="AQ52" s="201"/>
      <c r="AR52" s="201"/>
      <c r="AS52" s="201"/>
      <c r="AT52" s="201"/>
      <c r="AU52" s="201"/>
      <c r="AV52" s="201"/>
      <c r="AW52" s="201"/>
    </row>
    <row r="53" spans="1:49" ht="7.5" customHeight="1">
      <c r="A53" s="201"/>
      <c r="B53" s="714"/>
      <c r="C53" s="842"/>
      <c r="D53" s="844"/>
      <c r="E53" s="844"/>
      <c r="F53" s="844"/>
      <c r="G53" s="844"/>
      <c r="H53" s="844"/>
      <c r="I53" s="844"/>
      <c r="J53" s="844"/>
      <c r="K53" s="844"/>
      <c r="L53" s="844"/>
      <c r="M53" s="844"/>
      <c r="N53" s="844"/>
      <c r="O53" s="844"/>
      <c r="P53" s="844"/>
      <c r="Q53" s="844"/>
      <c r="R53" s="844"/>
      <c r="S53" s="844"/>
      <c r="T53" s="844"/>
      <c r="U53" s="844"/>
      <c r="V53" s="844"/>
      <c r="W53" s="844"/>
      <c r="X53" s="844"/>
      <c r="Y53" s="844"/>
      <c r="Z53" s="844"/>
      <c r="AA53" s="844"/>
      <c r="AB53" s="844"/>
      <c r="AC53" s="844"/>
      <c r="AD53" s="848"/>
      <c r="AE53" s="842"/>
      <c r="AF53" s="842"/>
      <c r="AG53" s="842"/>
      <c r="AH53" s="842"/>
      <c r="AI53" s="849"/>
      <c r="AJ53" s="852"/>
      <c r="AK53" s="201"/>
      <c r="AL53" s="201"/>
      <c r="AM53" s="265"/>
      <c r="AN53" s="265"/>
      <c r="AO53" s="265"/>
      <c r="AP53" s="201"/>
      <c r="AQ53" s="201"/>
      <c r="AR53" s="201"/>
      <c r="AS53" s="201"/>
      <c r="AT53" s="201"/>
      <c r="AU53" s="201"/>
      <c r="AV53" s="201"/>
      <c r="AW53" s="201"/>
    </row>
    <row r="54" spans="1:49">
      <c r="A54" s="201"/>
      <c r="B54" s="201"/>
      <c r="C54" s="843"/>
      <c r="D54" s="843"/>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50"/>
      <c r="AJ54" s="201"/>
      <c r="AK54" s="201"/>
      <c r="AL54" s="201"/>
      <c r="AM54" s="265"/>
      <c r="AN54" s="265"/>
      <c r="AO54" s="265"/>
      <c r="AP54" s="201"/>
      <c r="AQ54" s="201"/>
      <c r="AR54" s="201"/>
      <c r="AS54" s="201"/>
      <c r="AT54" s="201"/>
      <c r="AU54" s="201"/>
      <c r="AV54" s="201"/>
      <c r="AW54" s="201"/>
    </row>
    <row r="55" spans="1:49">
      <c r="A55" s="201"/>
      <c r="B55" s="201"/>
      <c r="C55" s="843"/>
      <c r="D55" s="843"/>
      <c r="E55" s="843"/>
      <c r="F55" s="843"/>
      <c r="G55" s="843"/>
      <c r="H55" s="843"/>
      <c r="I55" s="843"/>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843"/>
      <c r="AH55" s="843"/>
      <c r="AI55" s="850"/>
      <c r="AJ55" s="201"/>
      <c r="AK55" s="201"/>
      <c r="AL55" s="201"/>
      <c r="AM55" s="265"/>
      <c r="AN55" s="265"/>
      <c r="AO55" s="265"/>
      <c r="AP55" s="201"/>
      <c r="AQ55" s="201"/>
      <c r="AR55" s="201"/>
      <c r="AS55" s="201"/>
      <c r="AT55" s="201"/>
      <c r="AU55" s="201"/>
      <c r="AV55" s="201"/>
      <c r="AW55" s="201"/>
    </row>
    <row r="56" spans="1:49">
      <c r="A56" s="201"/>
      <c r="B56" s="201"/>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201"/>
      <c r="AJ56" s="201"/>
      <c r="AK56" s="201"/>
      <c r="AL56" s="201"/>
      <c r="AM56" s="265"/>
      <c r="AN56" s="265"/>
      <c r="AO56" s="265"/>
      <c r="AP56" s="201"/>
      <c r="AQ56" s="201"/>
      <c r="AR56" s="201"/>
      <c r="AS56" s="201"/>
      <c r="AT56" s="201"/>
      <c r="AU56" s="201"/>
      <c r="AV56" s="201"/>
      <c r="AW56" s="201"/>
    </row>
    <row r="57" spans="1:49">
      <c r="A57" s="201"/>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65"/>
      <c r="AN57" s="265"/>
      <c r="AO57" s="265"/>
      <c r="AP57" s="201"/>
      <c r="AQ57" s="201"/>
      <c r="AR57" s="201"/>
      <c r="AS57" s="201"/>
      <c r="AT57" s="201"/>
      <c r="AU57" s="201"/>
      <c r="AV57" s="201"/>
      <c r="AW57" s="201"/>
    </row>
    <row r="58" spans="1:49">
      <c r="A58" s="201"/>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65"/>
      <c r="AN58" s="265"/>
      <c r="AO58" s="265"/>
      <c r="AP58" s="201"/>
      <c r="AQ58" s="201"/>
      <c r="AR58" s="201"/>
      <c r="AS58" s="201"/>
      <c r="AT58" s="201"/>
      <c r="AU58" s="201"/>
      <c r="AV58" s="201"/>
      <c r="AW58" s="201"/>
    </row>
    <row r="59" spans="1:49">
      <c r="A59" s="201"/>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65"/>
      <c r="AN59" s="265"/>
      <c r="AO59" s="265"/>
      <c r="AP59" s="201"/>
      <c r="AQ59" s="201"/>
      <c r="AR59" s="201"/>
      <c r="AS59" s="201"/>
      <c r="AT59" s="201"/>
      <c r="AU59" s="201"/>
      <c r="AV59" s="201"/>
      <c r="AW59" s="201"/>
    </row>
  </sheetData>
  <sheetProtection sheet="1" objects="1" scenarios="1"/>
  <mergeCells count="46">
    <mergeCell ref="AD48:AF49"/>
    <mergeCell ref="AG48:AI49"/>
    <mergeCell ref="AD50:AF52"/>
    <mergeCell ref="AG50:AI52"/>
    <mergeCell ref="AD4:AF6"/>
    <mergeCell ref="AG4:AI6"/>
    <mergeCell ref="W17:AI17"/>
    <mergeCell ref="H24:AF24"/>
    <mergeCell ref="C26:AI26"/>
    <mergeCell ref="F28:G28"/>
    <mergeCell ref="H28:L28"/>
    <mergeCell ref="N28:AG28"/>
    <mergeCell ref="Z8:AA8"/>
    <mergeCell ref="S12:U12"/>
    <mergeCell ref="T14:V14"/>
    <mergeCell ref="W14:AI14"/>
    <mergeCell ref="AN6:AU7"/>
    <mergeCell ref="D9:K10"/>
    <mergeCell ref="T16:V17"/>
    <mergeCell ref="N39:O39"/>
    <mergeCell ref="P39:Q39"/>
    <mergeCell ref="R39:W39"/>
    <mergeCell ref="X4:Z6"/>
    <mergeCell ref="AA4:AC6"/>
    <mergeCell ref="C19:AI20"/>
    <mergeCell ref="H22:L23"/>
    <mergeCell ref="M22:S23"/>
    <mergeCell ref="T22:AH23"/>
    <mergeCell ref="F37:G37"/>
    <mergeCell ref="H37:L37"/>
    <mergeCell ref="N37:O37"/>
    <mergeCell ref="P37:Q37"/>
    <mergeCell ref="R37:W37"/>
    <mergeCell ref="F31:G31"/>
    <mergeCell ref="H31:L31"/>
    <mergeCell ref="N31:AG31"/>
    <mergeCell ref="F34:G34"/>
    <mergeCell ref="H34:L34"/>
    <mergeCell ref="N34:O34"/>
    <mergeCell ref="P34:U34"/>
    <mergeCell ref="W16:AI16"/>
    <mergeCell ref="C3:F3"/>
    <mergeCell ref="X3:Z3"/>
    <mergeCell ref="AA3:AC3"/>
    <mergeCell ref="AD3:AF3"/>
    <mergeCell ref="AG3:AI3"/>
  </mergeCells>
  <phoneticPr fontId="3" type="Hiragana"/>
  <hyperlinks>
    <hyperlink ref="AN6" location="データ!A1" display="データ入力画面へ"/>
  </hyperlinks>
  <pageMargins left="0.7" right="0.30629921259842519" top="0.75" bottom="0.35629921259842523"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8"/>
  <sheetViews>
    <sheetView showZeros="0" topLeftCell="A16" workbookViewId="0">
      <selection activeCell="Z13" sqref="Z13"/>
    </sheetView>
  </sheetViews>
  <sheetFormatPr defaultRowHeight="18.75"/>
  <cols>
    <col min="1" max="1" width="30.625" style="104" customWidth="1"/>
    <col min="2" max="2" width="1.125" style="104" customWidth="1"/>
    <col min="3" max="3" width="1.875" style="104" customWidth="1"/>
    <col min="4" max="4" width="2.625" style="104" customWidth="1"/>
    <col min="5" max="6" width="2.125" style="104" customWidth="1"/>
    <col min="7" max="35" width="2.625" style="104" customWidth="1"/>
    <col min="36" max="36" width="1.125" style="104" customWidth="1"/>
    <col min="37" max="48" width="2.625" style="104" customWidth="1"/>
    <col min="49" max="51" width="16.5" style="104" customWidth="1"/>
    <col min="52" max="68" width="2.625" style="104" customWidth="1"/>
    <col min="69" max="69" width="9" style="104" customWidth="1"/>
    <col min="70" max="16384" width="9" style="104"/>
  </cols>
  <sheetData>
    <row r="1" spans="1:52" ht="15.75" customHeight="1">
      <c r="A1" s="105"/>
      <c r="B1" s="105"/>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105"/>
      <c r="AJ1" s="105"/>
      <c r="AK1" s="105"/>
      <c r="AL1" s="105"/>
      <c r="AM1" s="105"/>
      <c r="AN1" s="105"/>
      <c r="AO1" s="105"/>
      <c r="AP1" s="105"/>
      <c r="AQ1" s="105"/>
      <c r="AR1" s="105"/>
      <c r="AS1" s="105"/>
      <c r="AT1" s="105"/>
      <c r="AU1" s="105"/>
      <c r="AV1" s="105"/>
      <c r="AW1" s="105"/>
      <c r="AX1" s="105"/>
      <c r="AY1" s="105"/>
      <c r="AZ1" s="105"/>
    </row>
    <row r="2" spans="1:52" ht="7.5" customHeight="1">
      <c r="A2" s="105"/>
      <c r="B2" s="106"/>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c r="AI2" s="109"/>
      <c r="AJ2" s="143"/>
      <c r="AK2" s="105"/>
      <c r="AL2" s="105"/>
      <c r="AM2" s="105"/>
      <c r="AN2" s="105"/>
      <c r="AO2" s="105"/>
      <c r="AP2" s="105"/>
      <c r="AQ2" s="105"/>
      <c r="AR2" s="105"/>
      <c r="AS2" s="105"/>
      <c r="AT2" s="105"/>
      <c r="AU2" s="105"/>
      <c r="AV2" s="105"/>
      <c r="AW2" s="105"/>
      <c r="AX2" s="105"/>
      <c r="AY2" s="105"/>
      <c r="AZ2" s="105"/>
    </row>
    <row r="3" spans="1:52" ht="15.75" customHeight="1">
      <c r="A3" s="105"/>
      <c r="B3" s="107"/>
      <c r="C3" s="621" t="s">
        <v>914</v>
      </c>
      <c r="D3" s="621"/>
      <c r="E3" s="621"/>
      <c r="F3" s="621"/>
      <c r="G3" s="111"/>
      <c r="H3" s="111"/>
      <c r="I3" s="111"/>
      <c r="J3" s="111"/>
      <c r="K3" s="111"/>
      <c r="L3" s="111"/>
      <c r="M3" s="111"/>
      <c r="N3" s="111"/>
      <c r="O3" s="111"/>
      <c r="P3" s="111"/>
      <c r="Q3" s="111"/>
      <c r="R3" s="111"/>
      <c r="S3" s="111"/>
      <c r="T3" s="111"/>
      <c r="U3" s="111"/>
      <c r="V3" s="111"/>
      <c r="W3" s="1142" t="s">
        <v>65</v>
      </c>
      <c r="X3" s="1142"/>
      <c r="Y3" s="1142"/>
      <c r="Z3" s="1142" t="s">
        <v>86</v>
      </c>
      <c r="AA3" s="1142"/>
      <c r="AB3" s="1142"/>
      <c r="AC3" s="1142" t="s">
        <v>90</v>
      </c>
      <c r="AD3" s="1142"/>
      <c r="AE3" s="1142"/>
      <c r="AF3" s="1142" t="s">
        <v>69</v>
      </c>
      <c r="AG3" s="1142"/>
      <c r="AH3" s="1142"/>
      <c r="AI3" s="155"/>
      <c r="AJ3" s="144"/>
      <c r="AK3" s="105"/>
      <c r="AL3" s="105"/>
      <c r="AM3" s="105"/>
      <c r="AN3" s="105"/>
      <c r="AO3" s="105"/>
      <c r="AP3" s="105"/>
      <c r="AQ3" s="105"/>
      <c r="AR3" s="105"/>
      <c r="AS3" s="105"/>
      <c r="AT3" s="105"/>
      <c r="AU3" s="105"/>
      <c r="AV3" s="105"/>
      <c r="AW3" s="105"/>
      <c r="AX3" s="105"/>
      <c r="AY3" s="105"/>
      <c r="AZ3" s="105"/>
    </row>
    <row r="4" spans="1:52" ht="15.75" customHeight="1">
      <c r="A4" s="105"/>
      <c r="B4" s="107"/>
      <c r="C4" s="111"/>
      <c r="D4" s="111"/>
      <c r="E4" s="111"/>
      <c r="F4" s="111"/>
      <c r="G4" s="111"/>
      <c r="H4" s="111"/>
      <c r="I4" s="111"/>
      <c r="J4" s="111"/>
      <c r="K4" s="111"/>
      <c r="L4" s="111"/>
      <c r="M4" s="111"/>
      <c r="N4" s="111"/>
      <c r="O4" s="111"/>
      <c r="P4" s="111"/>
      <c r="Q4" s="111"/>
      <c r="R4" s="111"/>
      <c r="S4" s="111"/>
      <c r="T4" s="111"/>
      <c r="U4" s="111"/>
      <c r="V4" s="111"/>
      <c r="W4" s="1144"/>
      <c r="X4" s="1144"/>
      <c r="Y4" s="1144"/>
      <c r="Z4" s="1144"/>
      <c r="AA4" s="1144"/>
      <c r="AB4" s="1144"/>
      <c r="AC4" s="1144"/>
      <c r="AD4" s="1144"/>
      <c r="AE4" s="1144"/>
      <c r="AF4" s="1144"/>
      <c r="AG4" s="1144"/>
      <c r="AH4" s="1144"/>
      <c r="AI4" s="155"/>
      <c r="AJ4" s="144"/>
      <c r="AK4" s="105"/>
      <c r="AL4" s="105"/>
      <c r="AM4" s="105"/>
      <c r="AN4" s="105"/>
      <c r="AO4" s="105"/>
      <c r="AP4" s="105"/>
      <c r="AQ4" s="105"/>
      <c r="AR4" s="105"/>
      <c r="AS4" s="105"/>
      <c r="AT4" s="105"/>
      <c r="AU4" s="105"/>
      <c r="AV4" s="105"/>
      <c r="AW4" s="105"/>
      <c r="AX4" s="105"/>
      <c r="AY4" s="105"/>
      <c r="AZ4" s="105"/>
    </row>
    <row r="5" spans="1:52" ht="15.75" customHeight="1">
      <c r="A5" s="105"/>
      <c r="B5" s="107"/>
      <c r="C5" s="111"/>
      <c r="D5" s="111"/>
      <c r="E5" s="111"/>
      <c r="F5" s="111"/>
      <c r="G5" s="111"/>
      <c r="H5" s="111"/>
      <c r="I5" s="111"/>
      <c r="J5" s="111"/>
      <c r="K5" s="111"/>
      <c r="L5" s="111"/>
      <c r="M5" s="111"/>
      <c r="N5" s="111"/>
      <c r="O5" s="111"/>
      <c r="P5" s="111"/>
      <c r="Q5" s="111"/>
      <c r="R5" s="111"/>
      <c r="S5" s="111"/>
      <c r="T5" s="111"/>
      <c r="U5" s="111"/>
      <c r="V5" s="111"/>
      <c r="W5" s="1144"/>
      <c r="X5" s="1144"/>
      <c r="Y5" s="1144"/>
      <c r="Z5" s="1144"/>
      <c r="AA5" s="1144"/>
      <c r="AB5" s="1144"/>
      <c r="AC5" s="1144"/>
      <c r="AD5" s="1144"/>
      <c r="AE5" s="1144"/>
      <c r="AF5" s="1144"/>
      <c r="AG5" s="1144"/>
      <c r="AH5" s="1144"/>
      <c r="AI5" s="155"/>
      <c r="AJ5" s="144"/>
      <c r="AK5" s="105"/>
      <c r="AL5" s="105"/>
      <c r="AM5" s="105"/>
      <c r="AN5" s="1173" t="s">
        <v>102</v>
      </c>
      <c r="AO5" s="1174"/>
      <c r="AP5" s="1174"/>
      <c r="AQ5" s="1174"/>
      <c r="AR5" s="1174"/>
      <c r="AS5" s="1174"/>
      <c r="AT5" s="1174"/>
      <c r="AU5" s="1175"/>
      <c r="AV5" s="105"/>
      <c r="AW5" s="105"/>
      <c r="AX5" s="105"/>
      <c r="AY5" s="105"/>
      <c r="AZ5" s="105"/>
    </row>
    <row r="6" spans="1:52" ht="15.75" customHeight="1">
      <c r="A6" s="105"/>
      <c r="B6" s="107"/>
      <c r="C6" s="111"/>
      <c r="D6" s="111"/>
      <c r="E6" s="111"/>
      <c r="F6" s="111"/>
      <c r="G6" s="111"/>
      <c r="H6" s="111"/>
      <c r="I6" s="111"/>
      <c r="J6" s="111"/>
      <c r="K6" s="111"/>
      <c r="L6" s="111"/>
      <c r="M6" s="111"/>
      <c r="N6" s="111"/>
      <c r="O6" s="111"/>
      <c r="P6" s="111"/>
      <c r="Q6" s="111"/>
      <c r="R6" s="111"/>
      <c r="S6" s="111"/>
      <c r="T6" s="111"/>
      <c r="U6" s="111"/>
      <c r="V6" s="111"/>
      <c r="W6" s="1144"/>
      <c r="X6" s="1144"/>
      <c r="Y6" s="1144"/>
      <c r="Z6" s="1144"/>
      <c r="AA6" s="1144"/>
      <c r="AB6" s="1144"/>
      <c r="AC6" s="1144"/>
      <c r="AD6" s="1144"/>
      <c r="AE6" s="1144"/>
      <c r="AF6" s="1144"/>
      <c r="AG6" s="1144"/>
      <c r="AH6" s="1144"/>
      <c r="AI6" s="155"/>
      <c r="AJ6" s="144"/>
      <c r="AK6" s="105"/>
      <c r="AL6" s="105"/>
      <c r="AM6" s="105"/>
      <c r="AN6" s="1176"/>
      <c r="AO6" s="1177"/>
      <c r="AP6" s="1177"/>
      <c r="AQ6" s="1177"/>
      <c r="AR6" s="1177"/>
      <c r="AS6" s="1177"/>
      <c r="AT6" s="1177"/>
      <c r="AU6" s="1178"/>
      <c r="AV6" s="105"/>
      <c r="AW6" s="105"/>
      <c r="AX6" s="105"/>
      <c r="AY6" s="105"/>
      <c r="AZ6" s="105"/>
    </row>
    <row r="7" spans="1:52" ht="15.75" customHeight="1">
      <c r="A7" s="105"/>
      <c r="B7" s="107"/>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44"/>
      <c r="AK7" s="105"/>
      <c r="AL7" s="105"/>
      <c r="AM7" s="105"/>
      <c r="AN7" s="105"/>
      <c r="AO7" s="105"/>
      <c r="AP7" s="105"/>
      <c r="AQ7" s="105"/>
      <c r="AR7" s="105"/>
      <c r="AS7" s="105"/>
      <c r="AT7" s="105"/>
      <c r="AU7" s="105"/>
      <c r="AV7" s="105"/>
      <c r="AW7" s="105"/>
      <c r="AX7" s="105"/>
      <c r="AY7" s="105"/>
      <c r="AZ7" s="105"/>
    </row>
    <row r="8" spans="1:52" ht="15.75" customHeight="1">
      <c r="A8" s="105"/>
      <c r="B8" s="107"/>
      <c r="C8" s="110"/>
      <c r="D8" s="110"/>
      <c r="E8" s="110"/>
      <c r="F8" s="110"/>
      <c r="G8" s="110"/>
      <c r="H8" s="110"/>
      <c r="I8" s="110"/>
      <c r="J8" s="110"/>
      <c r="K8" s="110"/>
      <c r="L8" s="110"/>
      <c r="M8" s="110"/>
      <c r="N8" s="110"/>
      <c r="O8" s="110"/>
      <c r="P8" s="110"/>
      <c r="Q8" s="110"/>
      <c r="R8" s="110"/>
      <c r="S8" s="110"/>
      <c r="T8" s="110"/>
      <c r="U8" s="110"/>
      <c r="V8" s="110"/>
      <c r="W8" s="110"/>
      <c r="X8" s="110"/>
      <c r="Y8" s="110"/>
      <c r="Z8" s="1143" t="s">
        <v>85</v>
      </c>
      <c r="AA8" s="1143"/>
      <c r="AB8" s="664"/>
      <c r="AC8" s="664" t="s">
        <v>170</v>
      </c>
      <c r="AD8" s="664"/>
      <c r="AE8" s="664" t="s">
        <v>838</v>
      </c>
      <c r="AF8" s="664"/>
      <c r="AG8" s="664" t="s">
        <v>506</v>
      </c>
      <c r="AH8" s="156"/>
      <c r="AI8" s="156"/>
      <c r="AJ8" s="144"/>
      <c r="AK8" s="105"/>
      <c r="AL8" s="105"/>
      <c r="AM8" s="105"/>
      <c r="AN8" s="105"/>
      <c r="AO8" s="105"/>
      <c r="AP8" s="105"/>
      <c r="AQ8" s="105"/>
      <c r="AR8" s="105"/>
      <c r="AS8" s="105"/>
      <c r="AT8" s="105"/>
      <c r="AU8" s="105"/>
      <c r="AV8" s="105"/>
      <c r="AW8" s="105"/>
      <c r="AX8" s="105"/>
      <c r="AY8" s="105"/>
      <c r="AZ8" s="105"/>
    </row>
    <row r="9" spans="1:52" ht="15.75" customHeight="1">
      <c r="A9" s="105"/>
      <c r="B9" s="107"/>
      <c r="C9" s="110"/>
      <c r="D9" s="1179" t="s">
        <v>971</v>
      </c>
      <c r="E9" s="1179"/>
      <c r="F9" s="1179"/>
      <c r="G9" s="1179"/>
      <c r="H9" s="1179"/>
      <c r="I9" s="1179"/>
      <c r="J9" s="1179"/>
      <c r="K9" s="1179"/>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44"/>
      <c r="AK9" s="105"/>
      <c r="AL9" s="105"/>
      <c r="AM9" s="105"/>
      <c r="AN9" s="105"/>
      <c r="AO9" s="105"/>
      <c r="AP9" s="105"/>
      <c r="AQ9" s="105"/>
      <c r="AR9" s="105"/>
      <c r="AS9" s="105"/>
      <c r="AT9" s="105"/>
      <c r="AU9" s="105"/>
      <c r="AV9" s="105"/>
      <c r="AW9" s="105"/>
      <c r="AX9" s="105"/>
      <c r="AY9" s="105"/>
      <c r="AZ9" s="105"/>
    </row>
    <row r="10" spans="1:52" ht="15.75" customHeight="1">
      <c r="A10" s="105"/>
      <c r="B10" s="107"/>
      <c r="C10" s="110"/>
      <c r="D10" s="1179"/>
      <c r="E10" s="1179"/>
      <c r="F10" s="1179"/>
      <c r="G10" s="1179"/>
      <c r="H10" s="1179"/>
      <c r="I10" s="1179"/>
      <c r="J10" s="1179"/>
      <c r="K10" s="1179"/>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44"/>
      <c r="AK10" s="105"/>
      <c r="AL10" s="105"/>
      <c r="AM10" s="105"/>
      <c r="AN10" s="105"/>
      <c r="AO10" s="105"/>
      <c r="AP10" s="105"/>
      <c r="AQ10" s="105"/>
      <c r="AR10" s="105"/>
      <c r="AS10" s="105"/>
      <c r="AT10" s="105"/>
      <c r="AU10" s="105"/>
      <c r="AV10" s="105"/>
      <c r="AW10" s="105"/>
      <c r="AX10" s="105"/>
      <c r="AY10" s="105"/>
      <c r="AZ10" s="105"/>
    </row>
    <row r="11" spans="1:52" ht="8.25" customHeight="1">
      <c r="A11" s="105"/>
      <c r="B11" s="107"/>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44"/>
      <c r="AK11" s="105"/>
      <c r="AL11" s="105"/>
      <c r="AM11" s="105"/>
      <c r="AN11" s="105"/>
      <c r="AO11" s="105"/>
      <c r="AP11" s="105"/>
      <c r="AQ11" s="105"/>
      <c r="AR11" s="105"/>
      <c r="AS11" s="105"/>
      <c r="AT11" s="105"/>
      <c r="AU11" s="105"/>
      <c r="AV11" s="105"/>
      <c r="AW11" s="105"/>
      <c r="AX11" s="105"/>
      <c r="AY11" s="105"/>
      <c r="AZ11" s="105"/>
    </row>
    <row r="12" spans="1:52" ht="15.75" customHeight="1">
      <c r="A12" s="105"/>
      <c r="B12" s="107"/>
      <c r="C12" s="110"/>
      <c r="D12" s="110"/>
      <c r="E12" s="110"/>
      <c r="F12" s="110"/>
      <c r="G12" s="110"/>
      <c r="H12" s="110"/>
      <c r="I12" s="110"/>
      <c r="J12" s="110"/>
      <c r="K12" s="110"/>
      <c r="L12" s="110"/>
      <c r="M12" s="110"/>
      <c r="N12" s="110"/>
      <c r="O12" s="110"/>
      <c r="P12" s="110"/>
      <c r="Q12" s="110"/>
      <c r="R12" s="110"/>
      <c r="S12" s="1185" t="s">
        <v>54</v>
      </c>
      <c r="T12" s="1185"/>
      <c r="U12" s="1185"/>
      <c r="V12" s="110"/>
      <c r="W12" s="110"/>
      <c r="X12" s="110"/>
      <c r="Y12" s="110"/>
      <c r="Z12" s="110"/>
      <c r="AA12" s="110"/>
      <c r="AB12" s="110"/>
      <c r="AC12" s="110"/>
      <c r="AD12" s="110"/>
      <c r="AE12" s="110"/>
      <c r="AF12" s="110"/>
      <c r="AG12" s="110"/>
      <c r="AH12" s="110"/>
      <c r="AI12" s="110"/>
      <c r="AJ12" s="144"/>
      <c r="AK12" s="105"/>
      <c r="AL12" s="105"/>
      <c r="AM12" s="105"/>
      <c r="AN12" s="105"/>
      <c r="AO12" s="105"/>
      <c r="AP12" s="105"/>
      <c r="AQ12" s="105"/>
      <c r="AR12" s="105"/>
      <c r="AS12" s="105"/>
      <c r="AT12" s="105"/>
      <c r="AU12" s="105"/>
      <c r="AV12" s="105"/>
      <c r="AW12" s="105"/>
      <c r="AX12" s="105"/>
      <c r="AY12" s="105"/>
      <c r="AZ12" s="105"/>
    </row>
    <row r="13" spans="1:52" ht="9" customHeight="1">
      <c r="A13" s="105"/>
      <c r="B13" s="107"/>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44"/>
      <c r="AK13" s="105"/>
      <c r="AL13" s="105"/>
      <c r="AM13" s="105"/>
      <c r="AN13" s="105"/>
      <c r="AO13" s="105"/>
      <c r="AP13" s="105"/>
      <c r="AQ13" s="105"/>
      <c r="AR13" s="105"/>
      <c r="AS13" s="105"/>
      <c r="AT13" s="105"/>
      <c r="AU13" s="105"/>
      <c r="AV13" s="105"/>
      <c r="AW13" s="105"/>
      <c r="AX13" s="105"/>
      <c r="AY13" s="105"/>
      <c r="AZ13" s="105"/>
    </row>
    <row r="14" spans="1:52" ht="15.75" customHeight="1">
      <c r="A14" s="105"/>
      <c r="B14" s="107"/>
      <c r="C14" s="110"/>
      <c r="D14" s="110"/>
      <c r="E14" s="110"/>
      <c r="F14" s="110"/>
      <c r="G14" s="110"/>
      <c r="H14" s="110"/>
      <c r="I14" s="110"/>
      <c r="J14" s="110"/>
      <c r="K14" s="110"/>
      <c r="L14" s="110"/>
      <c r="M14" s="110"/>
      <c r="N14" s="110"/>
      <c r="O14" s="110"/>
      <c r="P14" s="110"/>
      <c r="Q14" s="110"/>
      <c r="R14" s="110"/>
      <c r="S14" s="110"/>
      <c r="T14" s="1309" t="s">
        <v>73</v>
      </c>
      <c r="U14" s="1309"/>
      <c r="V14" s="1309"/>
      <c r="W14" s="1037">
        <f>データ!$D$8</f>
        <v>0</v>
      </c>
      <c r="X14" s="1037"/>
      <c r="Y14" s="1037"/>
      <c r="Z14" s="1037"/>
      <c r="AA14" s="1037"/>
      <c r="AB14" s="1037"/>
      <c r="AC14" s="1037"/>
      <c r="AD14" s="1037"/>
      <c r="AE14" s="1037"/>
      <c r="AF14" s="1037"/>
      <c r="AG14" s="1037"/>
      <c r="AH14" s="1037"/>
      <c r="AI14" s="1037"/>
      <c r="AJ14" s="144"/>
      <c r="AK14" s="105"/>
      <c r="AL14" s="105"/>
      <c r="AM14" s="105"/>
      <c r="AN14" s="105"/>
      <c r="AO14" s="105"/>
      <c r="AP14" s="105"/>
      <c r="AQ14" s="105"/>
      <c r="AR14" s="105"/>
      <c r="AS14" s="105"/>
      <c r="AT14" s="105"/>
      <c r="AU14" s="105"/>
      <c r="AV14" s="105"/>
      <c r="AW14" s="105"/>
      <c r="AX14" s="105"/>
      <c r="AY14" s="105"/>
      <c r="AZ14" s="105"/>
    </row>
    <row r="15" spans="1:52" ht="7.5" customHeight="1">
      <c r="A15" s="105"/>
      <c r="B15" s="107"/>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44"/>
      <c r="AK15" s="105"/>
      <c r="AL15" s="105"/>
      <c r="AM15" s="105"/>
      <c r="AN15" s="105"/>
      <c r="AO15" s="105"/>
      <c r="AP15" s="105"/>
      <c r="AQ15" s="105"/>
      <c r="AR15" s="105"/>
      <c r="AS15" s="105"/>
      <c r="AT15" s="105"/>
      <c r="AU15" s="105"/>
      <c r="AV15" s="105"/>
      <c r="AW15" s="105"/>
      <c r="AX15" s="105"/>
      <c r="AY15" s="105"/>
      <c r="AZ15" s="105"/>
    </row>
    <row r="16" spans="1:52" ht="15.75" customHeight="1">
      <c r="A16" s="105"/>
      <c r="B16" s="107"/>
      <c r="C16" s="110"/>
      <c r="D16" s="110"/>
      <c r="E16" s="110"/>
      <c r="F16" s="110"/>
      <c r="G16" s="110"/>
      <c r="H16" s="110"/>
      <c r="I16" s="110"/>
      <c r="J16" s="110"/>
      <c r="K16" s="110"/>
      <c r="L16" s="110"/>
      <c r="M16" s="110"/>
      <c r="N16" s="110"/>
      <c r="O16" s="110"/>
      <c r="P16" s="110"/>
      <c r="Q16" s="110"/>
      <c r="R16" s="110"/>
      <c r="S16" s="110"/>
      <c r="T16" s="1309" t="s">
        <v>79</v>
      </c>
      <c r="U16" s="1309"/>
      <c r="V16" s="1309"/>
      <c r="W16" s="1037">
        <f>データ!$D$9</f>
        <v>0</v>
      </c>
      <c r="X16" s="1037"/>
      <c r="Y16" s="1037"/>
      <c r="Z16" s="1037"/>
      <c r="AA16" s="1037"/>
      <c r="AB16" s="1037"/>
      <c r="AC16" s="1037"/>
      <c r="AD16" s="1037"/>
      <c r="AE16" s="1037"/>
      <c r="AF16" s="1037"/>
      <c r="AG16" s="1037"/>
      <c r="AH16" s="1037"/>
      <c r="AI16" s="1037"/>
      <c r="AJ16" s="144"/>
      <c r="AK16" s="105"/>
      <c r="AL16" s="105"/>
      <c r="AM16" s="105"/>
      <c r="AN16" s="105"/>
      <c r="AO16" s="105"/>
      <c r="AP16" s="105"/>
      <c r="AQ16" s="105"/>
      <c r="AR16" s="105"/>
      <c r="AS16" s="105"/>
      <c r="AT16" s="105"/>
      <c r="AU16" s="105"/>
      <c r="AV16" s="105"/>
      <c r="AW16" s="105"/>
      <c r="AX16" s="105"/>
      <c r="AY16" s="105"/>
      <c r="AZ16" s="105"/>
    </row>
    <row r="17" spans="1:52" ht="15.75" customHeight="1">
      <c r="A17" s="105"/>
      <c r="B17" s="107"/>
      <c r="C17" s="110"/>
      <c r="D17" s="110"/>
      <c r="E17" s="110"/>
      <c r="F17" s="110"/>
      <c r="G17" s="110"/>
      <c r="H17" s="110"/>
      <c r="I17" s="110"/>
      <c r="J17" s="110"/>
      <c r="K17" s="110"/>
      <c r="L17" s="110"/>
      <c r="M17" s="110"/>
      <c r="N17" s="110"/>
      <c r="O17" s="110"/>
      <c r="P17" s="110"/>
      <c r="Q17" s="110"/>
      <c r="R17" s="110"/>
      <c r="S17" s="110"/>
      <c r="T17" s="1309"/>
      <c r="U17" s="1309"/>
      <c r="V17" s="1309"/>
      <c r="W17" s="1310" t="str">
        <f>IF(データ!$D$11="","",データ!$D$10&amp;"   "&amp;データ!$D$11&amp;"      ㊞")</f>
        <v/>
      </c>
      <c r="X17" s="1310"/>
      <c r="Y17" s="1310"/>
      <c r="Z17" s="1310"/>
      <c r="AA17" s="1310"/>
      <c r="AB17" s="1310"/>
      <c r="AC17" s="1310"/>
      <c r="AD17" s="1310"/>
      <c r="AE17" s="1310"/>
      <c r="AF17" s="1310"/>
      <c r="AG17" s="1310"/>
      <c r="AH17" s="1310"/>
      <c r="AI17" s="1310"/>
      <c r="AJ17" s="144"/>
      <c r="AK17" s="105"/>
      <c r="AL17" s="105"/>
      <c r="AM17" s="105"/>
      <c r="AN17" s="105"/>
      <c r="AO17" s="105"/>
      <c r="AP17" s="105"/>
      <c r="AQ17" s="105"/>
      <c r="AR17" s="105"/>
      <c r="AS17" s="105"/>
      <c r="AT17" s="105"/>
      <c r="AU17" s="105"/>
      <c r="AV17" s="105"/>
      <c r="AW17" s="105"/>
      <c r="AX17" s="105"/>
      <c r="AY17" s="105"/>
      <c r="AZ17" s="105"/>
    </row>
    <row r="18" spans="1:52" ht="15.75" customHeight="1">
      <c r="A18" s="105"/>
      <c r="B18" s="107"/>
      <c r="C18" s="111"/>
      <c r="D18" s="111"/>
      <c r="E18" s="111"/>
      <c r="F18" s="111"/>
      <c r="G18" s="111"/>
      <c r="H18" s="111"/>
      <c r="I18" s="111"/>
      <c r="J18" s="111"/>
      <c r="K18" s="111"/>
      <c r="L18" s="111"/>
      <c r="M18" s="111"/>
      <c r="N18" s="111"/>
      <c r="O18" s="111"/>
      <c r="P18" s="111"/>
      <c r="Q18" s="111"/>
      <c r="R18" s="111"/>
      <c r="S18" s="111"/>
      <c r="T18" s="859"/>
      <c r="U18" s="859"/>
      <c r="V18" s="859"/>
      <c r="W18" s="548"/>
      <c r="X18" s="548"/>
      <c r="Y18" s="548"/>
      <c r="Z18" s="548"/>
      <c r="AA18" s="548"/>
      <c r="AB18" s="548"/>
      <c r="AC18" s="548"/>
      <c r="AD18" s="548"/>
      <c r="AE18" s="548"/>
      <c r="AF18" s="548"/>
      <c r="AG18" s="548"/>
      <c r="AH18" s="548"/>
      <c r="AI18" s="548"/>
      <c r="AJ18" s="144"/>
      <c r="AK18" s="105"/>
      <c r="AL18" s="105"/>
      <c r="AM18" s="105"/>
      <c r="AN18" s="105"/>
      <c r="AO18" s="105"/>
      <c r="AP18" s="105"/>
      <c r="AQ18" s="105"/>
      <c r="AR18" s="105"/>
      <c r="AS18" s="105"/>
      <c r="AT18" s="105"/>
      <c r="AU18" s="105"/>
      <c r="AV18" s="105"/>
      <c r="AW18" s="105"/>
      <c r="AX18" s="105"/>
      <c r="AY18" s="105"/>
      <c r="AZ18" s="105"/>
    </row>
    <row r="19" spans="1:52" ht="15.75" customHeight="1">
      <c r="A19" s="105"/>
      <c r="B19" s="107"/>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44"/>
      <c r="AK19" s="105"/>
      <c r="AL19" s="105"/>
      <c r="AM19" s="105"/>
      <c r="AN19" s="105"/>
      <c r="AO19" s="105"/>
      <c r="AP19" s="105"/>
      <c r="AQ19" s="105"/>
      <c r="AR19" s="105"/>
      <c r="AS19" s="105"/>
      <c r="AT19" s="105"/>
      <c r="AU19" s="105"/>
      <c r="AV19" s="105"/>
      <c r="AW19" s="105"/>
      <c r="AX19" s="105"/>
      <c r="AY19" s="105"/>
      <c r="AZ19" s="105"/>
    </row>
    <row r="20" spans="1:52" ht="15.75" customHeight="1">
      <c r="A20" s="105"/>
      <c r="B20" s="107"/>
      <c r="C20" s="1239" t="s">
        <v>546</v>
      </c>
      <c r="D20" s="1239"/>
      <c r="E20" s="1239"/>
      <c r="F20" s="1239"/>
      <c r="G20" s="1239"/>
      <c r="H20" s="1239"/>
      <c r="I20" s="1239"/>
      <c r="J20" s="1239"/>
      <c r="K20" s="1239"/>
      <c r="L20" s="1239"/>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39"/>
      <c r="AI20" s="1239"/>
      <c r="AJ20" s="144"/>
      <c r="AK20" s="105"/>
      <c r="AL20" s="105"/>
      <c r="AM20" s="105"/>
      <c r="AN20" s="105"/>
      <c r="AO20" s="105"/>
      <c r="AP20" s="105"/>
      <c r="AQ20" s="105"/>
      <c r="AR20" s="105"/>
      <c r="AS20" s="105"/>
      <c r="AT20" s="105"/>
      <c r="AU20" s="105"/>
      <c r="AV20" s="105"/>
      <c r="AW20" s="105"/>
      <c r="AX20" s="105"/>
      <c r="AY20" s="105"/>
      <c r="AZ20" s="105"/>
    </row>
    <row r="21" spans="1:52" ht="15.75" customHeight="1">
      <c r="A21" s="105"/>
      <c r="B21" s="107"/>
      <c r="C21" s="1239"/>
      <c r="D21" s="1239"/>
      <c r="E21" s="1239"/>
      <c r="F21" s="1239"/>
      <c r="G21" s="1239"/>
      <c r="H21" s="1239"/>
      <c r="I21" s="1239"/>
      <c r="J21" s="1239"/>
      <c r="K21" s="1239"/>
      <c r="L21" s="1239"/>
      <c r="M21" s="1239"/>
      <c r="N21" s="1239"/>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44"/>
      <c r="AK21" s="105"/>
      <c r="AL21" s="105"/>
      <c r="AM21" s="105"/>
      <c r="AN21" s="105"/>
      <c r="AO21" s="105"/>
      <c r="AP21" s="105"/>
      <c r="AQ21" s="105"/>
      <c r="AR21" s="105"/>
      <c r="AS21" s="105"/>
      <c r="AT21" s="105"/>
      <c r="AU21" s="105"/>
      <c r="AV21" s="105"/>
      <c r="AW21" s="105"/>
      <c r="AX21" s="105"/>
      <c r="AY21" s="105"/>
      <c r="AZ21" s="105"/>
    </row>
    <row r="22" spans="1:52" ht="15.75" customHeight="1">
      <c r="A22" s="105"/>
      <c r="B22" s="107"/>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44"/>
      <c r="AK22" s="105"/>
      <c r="AL22" s="105"/>
      <c r="AM22" s="105"/>
      <c r="AN22" s="105"/>
      <c r="AO22" s="105"/>
      <c r="AP22" s="105"/>
      <c r="AQ22" s="105"/>
      <c r="AR22" s="105"/>
      <c r="AS22" s="105"/>
      <c r="AT22" s="105"/>
      <c r="AU22" s="105"/>
      <c r="AV22" s="105"/>
      <c r="AW22" s="105"/>
      <c r="AX22" s="105"/>
      <c r="AY22" s="105"/>
      <c r="AZ22" s="105"/>
    </row>
    <row r="23" spans="1:52" ht="19.5" customHeight="1">
      <c r="A23" s="105"/>
      <c r="B23" s="107"/>
      <c r="C23" s="1185" t="s">
        <v>9</v>
      </c>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c r="AG23" s="1185"/>
      <c r="AH23" s="1185"/>
      <c r="AI23" s="841"/>
      <c r="AJ23" s="144"/>
      <c r="AK23" s="105"/>
      <c r="AL23" s="105"/>
      <c r="AM23" s="105"/>
      <c r="AN23" s="105"/>
      <c r="AO23" s="105"/>
      <c r="AP23" s="105"/>
      <c r="AQ23" s="105"/>
      <c r="AR23" s="105"/>
      <c r="AS23" s="105"/>
      <c r="AT23" s="105"/>
      <c r="AU23" s="105"/>
      <c r="AV23" s="105"/>
      <c r="AW23" s="105"/>
      <c r="AX23" s="105"/>
      <c r="AY23" s="105"/>
      <c r="AZ23" s="105"/>
    </row>
    <row r="24" spans="1:52" ht="22.5" customHeight="1">
      <c r="A24" s="105"/>
      <c r="B24" s="107"/>
      <c r="C24" s="841"/>
      <c r="D24" s="841"/>
      <c r="E24" s="841"/>
      <c r="F24" s="841"/>
      <c r="G24" s="110"/>
      <c r="H24" s="846"/>
      <c r="I24" s="846"/>
      <c r="J24" s="846"/>
      <c r="K24" s="846"/>
      <c r="L24" s="846"/>
      <c r="M24" s="856"/>
      <c r="N24" s="856"/>
      <c r="O24" s="856"/>
      <c r="P24" s="856"/>
      <c r="Q24" s="856"/>
      <c r="R24" s="856"/>
      <c r="S24" s="856"/>
      <c r="T24" s="841"/>
      <c r="U24" s="841"/>
      <c r="V24" s="841"/>
      <c r="W24" s="841"/>
      <c r="X24" s="841"/>
      <c r="Y24" s="841"/>
      <c r="Z24" s="841"/>
      <c r="AA24" s="841"/>
      <c r="AB24" s="841"/>
      <c r="AC24" s="841"/>
      <c r="AD24" s="841"/>
      <c r="AE24" s="841"/>
      <c r="AF24" s="841"/>
      <c r="AG24" s="841"/>
      <c r="AH24" s="841"/>
      <c r="AI24" s="841"/>
      <c r="AJ24" s="144"/>
      <c r="AK24" s="105"/>
      <c r="AL24" s="105"/>
      <c r="AM24" s="105"/>
      <c r="AN24" s="105"/>
      <c r="AO24" s="105"/>
      <c r="AP24" s="105"/>
      <c r="AQ24" s="105"/>
      <c r="AR24" s="105"/>
      <c r="AS24" s="105"/>
      <c r="AT24" s="105"/>
      <c r="AU24" s="105"/>
      <c r="AV24" s="105"/>
      <c r="AW24" s="105"/>
      <c r="AX24" s="105"/>
      <c r="AY24" s="105"/>
      <c r="AZ24" s="105"/>
    </row>
    <row r="25" spans="1:52" ht="15.75" customHeight="1">
      <c r="A25" s="105"/>
      <c r="B25" s="107"/>
      <c r="C25" s="1185" t="s">
        <v>8</v>
      </c>
      <c r="D25" s="1185"/>
      <c r="E25" s="1185"/>
      <c r="F25" s="1185"/>
      <c r="G25" s="1185"/>
      <c r="H25" s="1185"/>
      <c r="I25" s="1185"/>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1185"/>
      <c r="AH25" s="1185"/>
      <c r="AI25" s="1185"/>
      <c r="AJ25" s="144"/>
      <c r="AK25" s="105"/>
      <c r="AL25" s="105"/>
      <c r="AM25" s="105"/>
      <c r="AN25" s="105"/>
      <c r="AO25" s="105"/>
      <c r="AP25" s="105"/>
      <c r="AQ25" s="105"/>
      <c r="AR25" s="105"/>
      <c r="AS25" s="105"/>
      <c r="AT25" s="105"/>
      <c r="AU25" s="105"/>
      <c r="AV25" s="105"/>
      <c r="AW25" s="105"/>
      <c r="AX25" s="105"/>
      <c r="AY25" s="105"/>
      <c r="AZ25" s="105"/>
    </row>
    <row r="26" spans="1:52" ht="15.75" customHeight="1">
      <c r="A26" s="105"/>
      <c r="B26" s="107"/>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44"/>
      <c r="AK26" s="105"/>
      <c r="AL26" s="105"/>
      <c r="AM26" s="105"/>
      <c r="AN26" s="105"/>
      <c r="AO26" s="105"/>
      <c r="AP26" s="105"/>
      <c r="AQ26" s="105"/>
      <c r="AR26" s="105"/>
      <c r="AS26" s="105"/>
      <c r="AT26" s="105"/>
      <c r="AU26" s="105"/>
      <c r="AV26" s="105"/>
      <c r="AW26" s="105"/>
      <c r="AX26" s="105"/>
      <c r="AY26" s="105"/>
      <c r="AZ26" s="105"/>
    </row>
    <row r="27" spans="1:52" ht="15.75" customHeight="1">
      <c r="A27" s="105"/>
      <c r="B27" s="107"/>
      <c r="C27" s="110"/>
      <c r="D27" s="110"/>
      <c r="E27" s="841"/>
      <c r="F27" s="2605" t="s">
        <v>30</v>
      </c>
      <c r="G27" s="2605"/>
      <c r="H27" s="1187" t="s">
        <v>3</v>
      </c>
      <c r="I27" s="1187"/>
      <c r="J27" s="1187"/>
      <c r="K27" s="1187"/>
      <c r="L27" s="1187"/>
      <c r="M27" s="152" t="s">
        <v>6</v>
      </c>
      <c r="N27" s="1037">
        <f>データ!$D$6</f>
        <v>0</v>
      </c>
      <c r="O27" s="1037"/>
      <c r="P27" s="1037"/>
      <c r="Q27" s="1037"/>
      <c r="R27" s="1037"/>
      <c r="S27" s="1037"/>
      <c r="T27" s="1037"/>
      <c r="U27" s="1037"/>
      <c r="V27" s="1037"/>
      <c r="W27" s="1037"/>
      <c r="X27" s="1037"/>
      <c r="Y27" s="1037"/>
      <c r="Z27" s="1037"/>
      <c r="AA27" s="1037"/>
      <c r="AB27" s="1037"/>
      <c r="AC27" s="1037"/>
      <c r="AD27" s="1037"/>
      <c r="AE27" s="1037"/>
      <c r="AF27" s="1037"/>
      <c r="AG27" s="1037"/>
      <c r="AH27" s="858"/>
      <c r="AI27" s="110"/>
      <c r="AJ27" s="144"/>
      <c r="AK27" s="105"/>
      <c r="AL27" s="105"/>
      <c r="AM27" s="105"/>
      <c r="AN27" s="105"/>
      <c r="AO27" s="105"/>
      <c r="AP27" s="105"/>
      <c r="AQ27" s="105"/>
      <c r="AR27" s="105"/>
      <c r="AS27" s="105"/>
      <c r="AT27" s="105"/>
      <c r="AU27" s="105"/>
      <c r="AV27" s="105"/>
      <c r="AW27" s="105"/>
      <c r="AX27" s="105"/>
      <c r="AY27" s="105"/>
      <c r="AZ27" s="105"/>
    </row>
    <row r="28" spans="1:52" ht="15.75" customHeight="1">
      <c r="A28" s="105"/>
      <c r="B28" s="107"/>
      <c r="C28" s="111"/>
      <c r="D28" s="111"/>
      <c r="E28" s="853"/>
      <c r="F28" s="854"/>
      <c r="G28" s="854"/>
      <c r="H28" s="855"/>
      <c r="I28" s="855"/>
      <c r="J28" s="855"/>
      <c r="K28" s="855"/>
      <c r="L28" s="855"/>
      <c r="M28" s="857"/>
      <c r="N28" s="858"/>
      <c r="O28" s="858"/>
      <c r="P28" s="858"/>
      <c r="Q28" s="858"/>
      <c r="R28" s="858"/>
      <c r="S28" s="858"/>
      <c r="T28" s="858"/>
      <c r="U28" s="858"/>
      <c r="V28" s="858"/>
      <c r="W28" s="858"/>
      <c r="X28" s="858"/>
      <c r="Y28" s="858"/>
      <c r="Z28" s="858"/>
      <c r="AA28" s="858"/>
      <c r="AB28" s="858"/>
      <c r="AC28" s="858"/>
      <c r="AD28" s="858"/>
      <c r="AE28" s="858"/>
      <c r="AF28" s="858"/>
      <c r="AG28" s="858"/>
      <c r="AH28" s="858"/>
      <c r="AI28" s="111"/>
      <c r="AJ28" s="144"/>
      <c r="AK28" s="105"/>
      <c r="AL28" s="105"/>
      <c r="AM28" s="105"/>
      <c r="AN28" s="105"/>
      <c r="AO28" s="105"/>
      <c r="AP28" s="105"/>
      <c r="AQ28" s="105"/>
      <c r="AR28" s="105"/>
      <c r="AS28" s="105"/>
      <c r="AT28" s="105"/>
      <c r="AU28" s="105"/>
      <c r="AV28" s="105"/>
      <c r="AW28" s="105"/>
      <c r="AX28" s="105"/>
      <c r="AY28" s="105"/>
      <c r="AZ28" s="105"/>
    </row>
    <row r="29" spans="1:52" ht="15.75" customHeight="1">
      <c r="A29" s="105"/>
      <c r="B29" s="107"/>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1"/>
      <c r="AI29" s="110"/>
      <c r="AJ29" s="144"/>
      <c r="AK29" s="105"/>
      <c r="AL29" s="105"/>
      <c r="AM29" s="105"/>
      <c r="AN29" s="105"/>
      <c r="AO29" s="105"/>
      <c r="AP29" s="105"/>
      <c r="AQ29" s="105"/>
      <c r="AR29" s="105"/>
      <c r="AS29" s="105"/>
      <c r="AT29" s="105"/>
      <c r="AU29" s="105"/>
      <c r="AV29" s="105"/>
      <c r="AW29" s="105"/>
      <c r="AX29" s="105"/>
      <c r="AY29" s="105"/>
      <c r="AZ29" s="105"/>
    </row>
    <row r="30" spans="1:52" ht="15.75" customHeight="1">
      <c r="A30" s="105"/>
      <c r="B30" s="107"/>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1"/>
      <c r="AI30" s="110"/>
      <c r="AJ30" s="144"/>
      <c r="AK30" s="105"/>
      <c r="AL30" s="105"/>
      <c r="AM30" s="105"/>
      <c r="AN30" s="105"/>
      <c r="AO30" s="105"/>
      <c r="AP30" s="105"/>
      <c r="AQ30" s="105"/>
      <c r="AR30" s="105"/>
      <c r="AS30" s="105"/>
      <c r="AT30" s="105"/>
      <c r="AU30" s="105"/>
      <c r="AV30" s="105"/>
      <c r="AW30" s="105"/>
      <c r="AX30" s="105"/>
      <c r="AY30" s="105"/>
      <c r="AZ30" s="105"/>
    </row>
    <row r="31" spans="1:52" ht="15.75" customHeight="1">
      <c r="A31" s="105"/>
      <c r="B31" s="107"/>
      <c r="C31" s="110"/>
      <c r="D31" s="110"/>
      <c r="E31" s="110"/>
      <c r="F31" s="2605" t="s">
        <v>27</v>
      </c>
      <c r="G31" s="2605"/>
      <c r="H31" s="1187" t="s">
        <v>48</v>
      </c>
      <c r="I31" s="1187"/>
      <c r="J31" s="1187"/>
      <c r="K31" s="1187"/>
      <c r="L31" s="1187"/>
      <c r="M31" s="152" t="s">
        <v>6</v>
      </c>
      <c r="N31" s="2606">
        <f>データ!$D$14+データ!$D$17+データ!$D$20</f>
        <v>0</v>
      </c>
      <c r="O31" s="2606"/>
      <c r="P31" s="2606"/>
      <c r="Q31" s="2606"/>
      <c r="R31" s="2606"/>
      <c r="S31" s="2606"/>
      <c r="T31" s="2606"/>
      <c r="U31" s="2606"/>
      <c r="V31" s="2606"/>
      <c r="W31" s="2606"/>
      <c r="X31" s="2606"/>
      <c r="Y31" s="2606"/>
      <c r="Z31" s="2606"/>
      <c r="AA31" s="2606"/>
      <c r="AB31" s="2606"/>
      <c r="AC31" s="2606"/>
      <c r="AD31" s="2606"/>
      <c r="AE31" s="2606"/>
      <c r="AF31" s="2606"/>
      <c r="AG31" s="2606"/>
      <c r="AH31" s="860"/>
      <c r="AI31" s="110"/>
      <c r="AJ31" s="144"/>
      <c r="AK31" s="105"/>
      <c r="AL31" s="105"/>
      <c r="AM31" s="105"/>
      <c r="AN31" s="105"/>
      <c r="AO31" s="105"/>
      <c r="AP31" s="105"/>
      <c r="AQ31" s="105"/>
      <c r="AR31" s="105"/>
      <c r="AS31" s="105"/>
      <c r="AT31" s="105"/>
      <c r="AU31" s="105"/>
      <c r="AV31" s="105"/>
      <c r="AW31" s="105"/>
      <c r="AX31" s="105"/>
      <c r="AY31" s="105"/>
      <c r="AZ31" s="105"/>
    </row>
    <row r="32" spans="1:52" ht="15.75" customHeight="1">
      <c r="A32" s="105"/>
      <c r="B32" s="107"/>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1"/>
      <c r="AI32" s="110"/>
      <c r="AJ32" s="144"/>
      <c r="AK32" s="105"/>
      <c r="AL32" s="105"/>
      <c r="AM32" s="105"/>
      <c r="AN32" s="105"/>
      <c r="AO32" s="105"/>
      <c r="AP32" s="105"/>
      <c r="AQ32" s="105"/>
      <c r="AR32" s="105"/>
      <c r="AS32" s="105"/>
      <c r="AT32" s="105"/>
      <c r="AU32" s="105"/>
      <c r="AV32" s="105"/>
      <c r="AW32" s="105"/>
      <c r="AX32" s="105"/>
      <c r="AY32" s="105"/>
      <c r="AZ32" s="105"/>
    </row>
    <row r="33" spans="1:52" ht="15.75" customHeight="1">
      <c r="A33" s="105"/>
      <c r="B33" s="107"/>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44"/>
      <c r="AK33" s="105"/>
      <c r="AL33" s="105"/>
      <c r="AM33" s="105"/>
      <c r="AN33" s="105"/>
      <c r="AO33" s="105"/>
      <c r="AP33" s="105"/>
      <c r="AQ33" s="105"/>
      <c r="AR33" s="105"/>
      <c r="AS33" s="105"/>
      <c r="AT33" s="105"/>
      <c r="AU33" s="105"/>
      <c r="AV33" s="105"/>
      <c r="AW33" s="105"/>
      <c r="AX33" s="105"/>
      <c r="AY33" s="105"/>
      <c r="AZ33" s="105"/>
    </row>
    <row r="34" spans="1:52" ht="15.75" customHeight="1">
      <c r="A34" s="105"/>
      <c r="B34" s="107"/>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1"/>
      <c r="AI34" s="110"/>
      <c r="AJ34" s="144"/>
      <c r="AK34" s="105"/>
      <c r="AL34" s="105"/>
      <c r="AM34" s="105"/>
      <c r="AN34" s="105"/>
      <c r="AO34" s="105"/>
      <c r="AP34" s="105"/>
      <c r="AQ34" s="105"/>
      <c r="AR34" s="105"/>
      <c r="AS34" s="105"/>
      <c r="AT34" s="105"/>
      <c r="AU34" s="105"/>
      <c r="AV34" s="105"/>
      <c r="AW34" s="105"/>
      <c r="AX34" s="105"/>
      <c r="AY34" s="105"/>
      <c r="AZ34" s="105"/>
    </row>
    <row r="35" spans="1:52" ht="15.75" customHeight="1">
      <c r="A35" s="105"/>
      <c r="B35" s="107"/>
      <c r="C35" s="110"/>
      <c r="D35" s="110"/>
      <c r="E35" s="110"/>
      <c r="F35" s="2605" t="s">
        <v>26</v>
      </c>
      <c r="G35" s="2605"/>
      <c r="H35" s="1187" t="s">
        <v>547</v>
      </c>
      <c r="I35" s="1187"/>
      <c r="J35" s="1187"/>
      <c r="K35" s="1187"/>
      <c r="L35" s="1187"/>
      <c r="M35" s="152" t="s">
        <v>6</v>
      </c>
      <c r="N35" s="2618" t="s">
        <v>85</v>
      </c>
      <c r="O35" s="2618"/>
      <c r="P35" s="2012">
        <f>データ!$F$34</f>
        <v>0</v>
      </c>
      <c r="Q35" s="2012"/>
      <c r="R35" s="2012"/>
      <c r="S35" s="2012"/>
      <c r="T35" s="2012"/>
      <c r="U35" s="2012"/>
      <c r="V35" s="847"/>
      <c r="W35" s="847"/>
      <c r="X35" s="847"/>
      <c r="Y35" s="847"/>
      <c r="Z35" s="847"/>
      <c r="AA35" s="847"/>
      <c r="AB35" s="847"/>
      <c r="AC35" s="847"/>
      <c r="AD35" s="847"/>
      <c r="AE35" s="847"/>
      <c r="AF35" s="847"/>
      <c r="AG35" s="847"/>
      <c r="AH35" s="861"/>
      <c r="AI35" s="110"/>
      <c r="AJ35" s="144"/>
      <c r="AK35" s="105"/>
      <c r="AL35" s="105"/>
      <c r="AM35" s="105"/>
      <c r="AN35" s="105"/>
      <c r="AO35" s="105"/>
      <c r="AP35" s="105"/>
      <c r="AQ35" s="105"/>
      <c r="AR35" s="105"/>
      <c r="AS35" s="105"/>
      <c r="AT35" s="105"/>
      <c r="AU35" s="105"/>
      <c r="AV35" s="105"/>
      <c r="AW35" s="105"/>
      <c r="AX35" s="105"/>
      <c r="AY35" s="105"/>
      <c r="AZ35" s="105"/>
    </row>
    <row r="36" spans="1:52" ht="15.75" customHeight="1">
      <c r="A36" s="105"/>
      <c r="B36" s="107"/>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1"/>
      <c r="AI36" s="110"/>
      <c r="AJ36" s="144"/>
      <c r="AK36" s="105"/>
      <c r="AL36" s="105"/>
      <c r="AM36" s="105"/>
      <c r="AN36" s="105"/>
      <c r="AO36" s="105"/>
      <c r="AP36" s="105"/>
      <c r="AQ36" s="105"/>
      <c r="AR36" s="105"/>
      <c r="AS36" s="105"/>
      <c r="AT36" s="105"/>
      <c r="AU36" s="105"/>
      <c r="AV36" s="105"/>
      <c r="AW36" s="105"/>
      <c r="AX36" s="105"/>
      <c r="AY36" s="105"/>
      <c r="AZ36" s="105"/>
    </row>
    <row r="37" spans="1:52" ht="15.75" customHeight="1">
      <c r="A37" s="105"/>
      <c r="B37" s="107"/>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1"/>
      <c r="AI37" s="110"/>
      <c r="AJ37" s="144"/>
      <c r="AK37" s="105"/>
      <c r="AL37" s="105"/>
      <c r="AM37" s="105"/>
      <c r="AN37" s="105"/>
      <c r="AO37" s="105"/>
      <c r="AP37" s="105"/>
      <c r="AQ37" s="105"/>
      <c r="AR37" s="105"/>
      <c r="AS37" s="105"/>
      <c r="AT37" s="105"/>
      <c r="AU37" s="105"/>
      <c r="AV37" s="105"/>
      <c r="AW37" s="105"/>
      <c r="AX37" s="105"/>
      <c r="AY37" s="105"/>
      <c r="AZ37" s="105"/>
    </row>
    <row r="38" spans="1:52" ht="15.75" customHeight="1">
      <c r="A38" s="105"/>
      <c r="B38" s="107"/>
      <c r="C38" s="110"/>
      <c r="D38" s="110"/>
      <c r="E38" s="110"/>
      <c r="F38" s="845"/>
      <c r="G38" s="845"/>
      <c r="H38" s="151"/>
      <c r="I38" s="151"/>
      <c r="J38" s="151"/>
      <c r="K38" s="151"/>
      <c r="L38" s="151"/>
      <c r="M38" s="152"/>
      <c r="N38" s="152"/>
      <c r="O38" s="152"/>
      <c r="P38" s="160"/>
      <c r="Q38" s="160"/>
      <c r="R38" s="160"/>
      <c r="S38" s="160"/>
      <c r="T38" s="160"/>
      <c r="U38" s="160"/>
      <c r="V38" s="160"/>
      <c r="W38" s="160"/>
      <c r="X38" s="160"/>
      <c r="Y38" s="160"/>
      <c r="Z38" s="160"/>
      <c r="AA38" s="160"/>
      <c r="AB38" s="160"/>
      <c r="AC38" s="160"/>
      <c r="AD38" s="160"/>
      <c r="AE38" s="160"/>
      <c r="AF38" s="160"/>
      <c r="AG38" s="160"/>
      <c r="AH38" s="862"/>
      <c r="AI38" s="110"/>
      <c r="AJ38" s="144"/>
      <c r="AK38" s="105"/>
      <c r="AL38" s="105"/>
      <c r="AM38" s="105"/>
      <c r="AN38" s="105"/>
      <c r="AO38" s="105"/>
      <c r="AP38" s="105"/>
      <c r="AQ38" s="105"/>
      <c r="AR38" s="105"/>
      <c r="AS38" s="105"/>
      <c r="AT38" s="105"/>
      <c r="AU38" s="105"/>
      <c r="AV38" s="105"/>
      <c r="AW38" s="105"/>
      <c r="AX38" s="105"/>
      <c r="AY38" s="105"/>
      <c r="AZ38" s="105"/>
    </row>
    <row r="39" spans="1:52" ht="15.75" customHeight="1">
      <c r="A39" s="105"/>
      <c r="B39" s="107"/>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1"/>
      <c r="AI39" s="110"/>
      <c r="AJ39" s="144"/>
      <c r="AK39" s="105"/>
      <c r="AL39" s="105"/>
      <c r="AM39" s="105"/>
      <c r="AN39" s="105"/>
      <c r="AO39" s="105"/>
      <c r="AP39" s="105"/>
      <c r="AQ39" s="105"/>
      <c r="AR39" s="105"/>
      <c r="AS39" s="105"/>
      <c r="AT39" s="105"/>
      <c r="AU39" s="105"/>
      <c r="AV39" s="105"/>
      <c r="AW39" s="105"/>
      <c r="AX39" s="105"/>
      <c r="AY39" s="105"/>
      <c r="AZ39" s="105"/>
    </row>
    <row r="40" spans="1:52" ht="15.75" customHeight="1">
      <c r="A40" s="105"/>
      <c r="B40" s="107"/>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44"/>
      <c r="AK40" s="105"/>
      <c r="AL40" s="105"/>
      <c r="AM40" s="105"/>
      <c r="AN40" s="105"/>
      <c r="AO40" s="105"/>
      <c r="AP40" s="105"/>
      <c r="AQ40" s="105"/>
      <c r="AR40" s="105"/>
      <c r="AS40" s="105"/>
      <c r="AT40" s="105"/>
      <c r="AU40" s="105"/>
      <c r="AV40" s="105"/>
      <c r="AW40" s="105"/>
      <c r="AX40" s="105"/>
      <c r="AY40" s="105"/>
      <c r="AZ40" s="105"/>
    </row>
    <row r="41" spans="1:52" ht="15.75" customHeight="1">
      <c r="A41" s="105"/>
      <c r="B41" s="107"/>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44"/>
      <c r="AK41" s="105"/>
      <c r="AL41" s="105"/>
      <c r="AM41" s="105"/>
      <c r="AN41" s="105"/>
      <c r="AO41" s="105"/>
      <c r="AP41" s="105"/>
      <c r="AQ41" s="105"/>
      <c r="AR41" s="105"/>
      <c r="AS41" s="105"/>
      <c r="AT41" s="105"/>
      <c r="AU41" s="105"/>
      <c r="AV41" s="105"/>
      <c r="AW41" s="105"/>
      <c r="AX41" s="105"/>
      <c r="AY41" s="105"/>
      <c r="AZ41" s="105"/>
    </row>
    <row r="42" spans="1:52" ht="15.75" customHeight="1">
      <c r="A42" s="105"/>
      <c r="B42" s="107"/>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44"/>
      <c r="AK42" s="105"/>
      <c r="AL42" s="105"/>
      <c r="AM42" s="105"/>
      <c r="AN42" s="105"/>
      <c r="AO42" s="105"/>
      <c r="AP42" s="105"/>
      <c r="AQ42" s="105"/>
      <c r="AR42" s="105"/>
      <c r="AS42" s="105"/>
      <c r="AT42" s="105"/>
      <c r="AU42" s="105"/>
      <c r="AV42" s="105"/>
      <c r="AW42" s="105"/>
      <c r="AX42" s="105"/>
      <c r="AY42" s="105"/>
      <c r="AZ42" s="105"/>
    </row>
    <row r="43" spans="1:52" ht="15.75" customHeight="1">
      <c r="A43" s="105"/>
      <c r="B43" s="107"/>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44"/>
      <c r="AK43" s="105"/>
      <c r="AL43" s="105"/>
      <c r="AM43" s="105"/>
      <c r="AN43" s="105"/>
      <c r="AO43" s="105"/>
      <c r="AP43" s="105"/>
      <c r="AQ43" s="105"/>
      <c r="AR43" s="105"/>
      <c r="AS43" s="105"/>
      <c r="AT43" s="105"/>
      <c r="AU43" s="105"/>
      <c r="AV43" s="105"/>
      <c r="AW43" s="105"/>
      <c r="AX43" s="105"/>
      <c r="AY43" s="105"/>
      <c r="AZ43" s="105"/>
    </row>
    <row r="44" spans="1:52" ht="15.75" customHeight="1">
      <c r="A44" s="105"/>
      <c r="B44" s="107"/>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44"/>
      <c r="AK44" s="105"/>
      <c r="AL44" s="105"/>
      <c r="AM44" s="105"/>
      <c r="AN44" s="105"/>
      <c r="AO44" s="105"/>
      <c r="AP44" s="105"/>
      <c r="AQ44" s="105"/>
      <c r="AR44" s="105"/>
      <c r="AS44" s="105"/>
      <c r="AT44" s="105"/>
      <c r="AU44" s="105"/>
      <c r="AV44" s="105"/>
      <c r="AW44" s="105"/>
      <c r="AX44" s="105"/>
      <c r="AY44" s="105"/>
      <c r="AZ44" s="105"/>
    </row>
    <row r="45" spans="1:52" ht="15.75" customHeight="1">
      <c r="A45" s="105"/>
      <c r="B45" s="107"/>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44"/>
      <c r="AK45" s="105"/>
      <c r="AL45" s="105"/>
      <c r="AM45" s="105"/>
      <c r="AN45" s="105"/>
      <c r="AO45" s="105"/>
      <c r="AP45" s="105"/>
      <c r="AQ45" s="105"/>
      <c r="AR45" s="105"/>
      <c r="AS45" s="105"/>
      <c r="AT45" s="105"/>
      <c r="AU45" s="105"/>
      <c r="AV45" s="105"/>
      <c r="AW45" s="105"/>
      <c r="AX45" s="105"/>
      <c r="AY45" s="105"/>
      <c r="AZ45" s="105"/>
    </row>
    <row r="46" spans="1:52" ht="15.75" customHeight="1">
      <c r="A46" s="105"/>
      <c r="B46" s="107"/>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44"/>
      <c r="AK46" s="105"/>
      <c r="AL46" s="105"/>
      <c r="AM46" s="105"/>
      <c r="AN46" s="105"/>
      <c r="AO46" s="105"/>
      <c r="AP46" s="105"/>
      <c r="AQ46" s="105"/>
      <c r="AR46" s="105"/>
      <c r="AS46" s="105"/>
      <c r="AT46" s="105"/>
      <c r="AU46" s="105"/>
      <c r="AV46" s="105"/>
      <c r="AW46" s="105"/>
      <c r="AX46" s="105"/>
      <c r="AY46" s="105"/>
      <c r="AZ46" s="105"/>
    </row>
    <row r="47" spans="1:52" ht="12" customHeight="1">
      <c r="A47" s="105"/>
      <c r="B47" s="107"/>
      <c r="C47" s="111"/>
      <c r="D47" s="111"/>
      <c r="E47" s="111"/>
      <c r="F47" s="110"/>
      <c r="G47" s="111"/>
      <c r="H47" s="111"/>
      <c r="I47" s="111"/>
      <c r="J47" s="111"/>
      <c r="K47" s="111"/>
      <c r="L47" s="111"/>
      <c r="M47" s="111"/>
      <c r="N47" s="111"/>
      <c r="O47" s="111"/>
      <c r="P47" s="111"/>
      <c r="Q47" s="111"/>
      <c r="R47" s="111"/>
      <c r="S47" s="111"/>
      <c r="T47" s="111"/>
      <c r="U47" s="111"/>
      <c r="V47" s="111"/>
      <c r="W47" s="111"/>
      <c r="X47" s="111"/>
      <c r="Y47" s="111"/>
      <c r="Z47" s="111"/>
      <c r="AA47" s="111"/>
      <c r="AB47" s="111"/>
      <c r="AC47" s="2617" t="s">
        <v>58</v>
      </c>
      <c r="AD47" s="2617"/>
      <c r="AE47" s="2617"/>
      <c r="AF47" s="1334" t="s">
        <v>61</v>
      </c>
      <c r="AG47" s="1334"/>
      <c r="AH47" s="1334"/>
      <c r="AI47" s="111"/>
      <c r="AJ47" s="144"/>
      <c r="AK47" s="105"/>
      <c r="AL47" s="105"/>
      <c r="AM47" s="105"/>
      <c r="AN47" s="105"/>
      <c r="AO47" s="105"/>
      <c r="AP47" s="105"/>
      <c r="AQ47" s="105"/>
      <c r="AR47" s="105"/>
      <c r="AS47" s="105"/>
      <c r="AT47" s="105"/>
      <c r="AU47" s="105"/>
      <c r="AV47" s="105"/>
      <c r="AW47" s="105"/>
      <c r="AX47" s="105"/>
      <c r="AY47" s="105"/>
      <c r="AZ47" s="105"/>
    </row>
    <row r="48" spans="1:52" ht="12" customHeight="1">
      <c r="A48" s="105"/>
      <c r="B48" s="107"/>
      <c r="C48" s="111"/>
      <c r="D48" s="111"/>
      <c r="E48" s="111"/>
      <c r="F48" s="110"/>
      <c r="G48" s="111"/>
      <c r="H48" s="111"/>
      <c r="I48" s="111"/>
      <c r="J48" s="111"/>
      <c r="K48" s="111"/>
      <c r="L48" s="111"/>
      <c r="M48" s="111"/>
      <c r="N48" s="111"/>
      <c r="O48" s="111"/>
      <c r="P48" s="111"/>
      <c r="Q48" s="111"/>
      <c r="R48" s="111"/>
      <c r="S48" s="111"/>
      <c r="T48" s="111"/>
      <c r="U48" s="111"/>
      <c r="V48" s="111"/>
      <c r="W48" s="111"/>
      <c r="X48" s="111"/>
      <c r="Y48" s="111"/>
      <c r="Z48" s="111"/>
      <c r="AA48" s="111"/>
      <c r="AB48" s="111"/>
      <c r="AC48" s="2617"/>
      <c r="AD48" s="2617"/>
      <c r="AE48" s="2617"/>
      <c r="AF48" s="1334"/>
      <c r="AG48" s="1334"/>
      <c r="AH48" s="1334"/>
      <c r="AI48" s="155"/>
      <c r="AJ48" s="144"/>
      <c r="AK48" s="105"/>
      <c r="AL48" s="105"/>
      <c r="AM48" s="105"/>
      <c r="AN48" s="105"/>
      <c r="AO48" s="105"/>
      <c r="AP48" s="105"/>
      <c r="AQ48" s="105"/>
      <c r="AR48" s="105"/>
      <c r="AS48" s="105"/>
      <c r="AT48" s="105"/>
      <c r="AU48" s="105"/>
      <c r="AV48" s="105"/>
      <c r="AW48" s="105"/>
      <c r="AX48" s="105"/>
      <c r="AY48" s="105"/>
      <c r="AZ48" s="105"/>
    </row>
    <row r="49" spans="1:52" ht="15.75" customHeight="1">
      <c r="A49" s="105"/>
      <c r="B49" s="107"/>
      <c r="C49" s="111"/>
      <c r="D49" s="111"/>
      <c r="E49" s="111"/>
      <c r="F49" s="110"/>
      <c r="G49" s="111"/>
      <c r="H49" s="111"/>
      <c r="I49" s="111"/>
      <c r="J49" s="111"/>
      <c r="K49" s="111"/>
      <c r="L49" s="111"/>
      <c r="M49" s="111"/>
      <c r="N49" s="111"/>
      <c r="O49" s="111"/>
      <c r="P49" s="111"/>
      <c r="Q49" s="111"/>
      <c r="R49" s="111"/>
      <c r="S49" s="111"/>
      <c r="T49" s="111"/>
      <c r="U49" s="111"/>
      <c r="V49" s="111"/>
      <c r="W49" s="111"/>
      <c r="X49" s="111"/>
      <c r="Y49" s="111"/>
      <c r="Z49" s="111"/>
      <c r="AA49" s="111"/>
      <c r="AB49" s="111"/>
      <c r="AC49" s="1144"/>
      <c r="AD49" s="1144"/>
      <c r="AE49" s="1144"/>
      <c r="AF49" s="1144"/>
      <c r="AG49" s="1144"/>
      <c r="AH49" s="1144"/>
      <c r="AI49" s="155"/>
      <c r="AJ49" s="144"/>
      <c r="AK49" s="105"/>
      <c r="AL49" s="105"/>
      <c r="AM49" s="105"/>
      <c r="AN49" s="105"/>
      <c r="AO49" s="105"/>
      <c r="AP49" s="105"/>
      <c r="AQ49" s="105"/>
      <c r="AR49" s="105"/>
      <c r="AS49" s="105"/>
      <c r="AT49" s="105"/>
      <c r="AU49" s="105"/>
      <c r="AV49" s="105"/>
      <c r="AW49" s="105"/>
      <c r="AX49" s="105"/>
      <c r="AY49" s="105"/>
      <c r="AZ49" s="105"/>
    </row>
    <row r="50" spans="1:52" ht="15.75" customHeight="1">
      <c r="A50" s="105"/>
      <c r="B50" s="107"/>
      <c r="C50" s="111"/>
      <c r="D50" s="111"/>
      <c r="E50" s="111"/>
      <c r="F50" s="110"/>
      <c r="G50" s="111"/>
      <c r="H50" s="111"/>
      <c r="I50" s="111"/>
      <c r="J50" s="111"/>
      <c r="K50" s="111"/>
      <c r="L50" s="111"/>
      <c r="M50" s="111"/>
      <c r="N50" s="111"/>
      <c r="O50" s="111"/>
      <c r="P50" s="111"/>
      <c r="Q50" s="111"/>
      <c r="R50" s="111"/>
      <c r="S50" s="111"/>
      <c r="T50" s="111"/>
      <c r="U50" s="111"/>
      <c r="V50" s="111"/>
      <c r="W50" s="111"/>
      <c r="X50" s="111"/>
      <c r="Y50" s="111"/>
      <c r="Z50" s="111"/>
      <c r="AA50" s="111"/>
      <c r="AB50" s="111"/>
      <c r="AC50" s="1144"/>
      <c r="AD50" s="1144"/>
      <c r="AE50" s="1144"/>
      <c r="AF50" s="1144"/>
      <c r="AG50" s="1144"/>
      <c r="AH50" s="1144"/>
      <c r="AI50" s="155"/>
      <c r="AJ50" s="144"/>
      <c r="AK50" s="105"/>
      <c r="AL50" s="105"/>
      <c r="AM50" s="105"/>
      <c r="AN50" s="105"/>
      <c r="AO50" s="105"/>
      <c r="AP50" s="105"/>
      <c r="AQ50" s="105"/>
      <c r="AR50" s="105"/>
      <c r="AS50" s="105"/>
      <c r="AT50" s="105"/>
      <c r="AU50" s="105"/>
      <c r="AV50" s="105"/>
      <c r="AW50" s="105"/>
      <c r="AX50" s="105"/>
      <c r="AY50" s="105"/>
      <c r="AZ50" s="105"/>
    </row>
    <row r="51" spans="1:52" ht="15.75" customHeight="1">
      <c r="A51" s="105"/>
      <c r="B51" s="107"/>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44"/>
      <c r="AD51" s="1144"/>
      <c r="AE51" s="1144"/>
      <c r="AF51" s="1144"/>
      <c r="AG51" s="1144"/>
      <c r="AH51" s="1144"/>
      <c r="AI51" s="155"/>
      <c r="AJ51" s="144"/>
      <c r="AK51" s="105"/>
      <c r="AL51" s="105"/>
      <c r="AM51" s="105"/>
      <c r="AN51" s="105"/>
      <c r="AO51" s="105"/>
      <c r="AP51" s="105"/>
      <c r="AQ51" s="105"/>
      <c r="AR51" s="105"/>
      <c r="AS51" s="105"/>
      <c r="AT51" s="105"/>
      <c r="AU51" s="105"/>
      <c r="AV51" s="105"/>
      <c r="AW51" s="105"/>
      <c r="AX51" s="105"/>
      <c r="AY51" s="105"/>
      <c r="AZ51" s="105"/>
    </row>
    <row r="52" spans="1:52" ht="6" customHeight="1">
      <c r="A52" s="105"/>
      <c r="B52" s="108"/>
      <c r="C52" s="689"/>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604"/>
      <c r="AE52" s="689"/>
      <c r="AF52" s="689"/>
      <c r="AG52" s="689"/>
      <c r="AH52" s="689"/>
      <c r="AI52" s="139"/>
      <c r="AJ52" s="147"/>
      <c r="AK52" s="105"/>
      <c r="AL52" s="105"/>
      <c r="AM52" s="105"/>
      <c r="AN52" s="105"/>
      <c r="AO52" s="105"/>
      <c r="AP52" s="105"/>
      <c r="AQ52" s="105"/>
      <c r="AR52" s="105"/>
      <c r="AS52" s="105"/>
      <c r="AT52" s="105"/>
      <c r="AU52" s="105"/>
      <c r="AV52" s="105"/>
      <c r="AW52" s="105"/>
      <c r="AX52" s="105"/>
      <c r="AY52" s="105"/>
      <c r="AZ52" s="105"/>
    </row>
    <row r="53" spans="1:52">
      <c r="A53" s="105"/>
      <c r="B53" s="105"/>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157"/>
      <c r="AJ53" s="105"/>
      <c r="AK53" s="105"/>
      <c r="AL53" s="105"/>
      <c r="AM53" s="105"/>
      <c r="AN53" s="105"/>
      <c r="AO53" s="105"/>
      <c r="AP53" s="105"/>
      <c r="AQ53" s="105"/>
      <c r="AR53" s="105"/>
      <c r="AS53" s="105"/>
      <c r="AT53" s="105"/>
      <c r="AU53" s="105"/>
      <c r="AV53" s="105"/>
      <c r="AW53" s="105"/>
      <c r="AX53" s="105"/>
      <c r="AY53" s="105"/>
      <c r="AZ53" s="105"/>
    </row>
    <row r="54" spans="1:52">
      <c r="A54" s="105"/>
      <c r="B54" s="105"/>
      <c r="C54" s="814"/>
      <c r="D54" s="814"/>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157"/>
      <c r="AJ54" s="105"/>
      <c r="AK54" s="105"/>
      <c r="AL54" s="105"/>
      <c r="AM54" s="105"/>
      <c r="AN54" s="105"/>
      <c r="AO54" s="105"/>
      <c r="AP54" s="105"/>
      <c r="AQ54" s="105"/>
      <c r="AR54" s="105"/>
      <c r="AS54" s="105"/>
      <c r="AT54" s="105"/>
      <c r="AU54" s="105"/>
      <c r="AV54" s="105"/>
      <c r="AW54" s="105"/>
      <c r="AX54" s="105"/>
      <c r="AY54" s="105"/>
      <c r="AZ54" s="105"/>
    </row>
    <row r="55" spans="1:52">
      <c r="A55" s="105"/>
      <c r="B55" s="105"/>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105"/>
      <c r="AJ55" s="105"/>
      <c r="AK55" s="105"/>
      <c r="AL55" s="105"/>
      <c r="AM55" s="105"/>
      <c r="AN55" s="105"/>
      <c r="AO55" s="105"/>
      <c r="AP55" s="105"/>
      <c r="AQ55" s="105"/>
      <c r="AR55" s="105"/>
      <c r="AS55" s="105"/>
      <c r="AT55" s="105"/>
      <c r="AU55" s="105"/>
      <c r="AV55" s="105"/>
      <c r="AW55" s="105"/>
      <c r="AX55" s="105"/>
      <c r="AY55" s="105"/>
      <c r="AZ55" s="105"/>
    </row>
    <row r="56" spans="1:5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row>
    <row r="57" spans="1:5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row>
    <row r="58" spans="1:5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row>
  </sheetData>
  <sheetProtection sheet="1" objects="1" scenarios="1"/>
  <mergeCells count="34">
    <mergeCell ref="AC49:AE51"/>
    <mergeCell ref="AF49:AH51"/>
    <mergeCell ref="AN5:AU6"/>
    <mergeCell ref="D9:K10"/>
    <mergeCell ref="T16:V17"/>
    <mergeCell ref="C20:AI21"/>
    <mergeCell ref="AC47:AE48"/>
    <mergeCell ref="AF47:AH48"/>
    <mergeCell ref="F31:G31"/>
    <mergeCell ref="H31:L31"/>
    <mergeCell ref="N31:AG31"/>
    <mergeCell ref="F35:G35"/>
    <mergeCell ref="H35:L35"/>
    <mergeCell ref="N35:O35"/>
    <mergeCell ref="P35:U35"/>
    <mergeCell ref="C23:AH23"/>
    <mergeCell ref="C25:AI25"/>
    <mergeCell ref="F27:G27"/>
    <mergeCell ref="H27:L27"/>
    <mergeCell ref="N27:AG27"/>
    <mergeCell ref="S12:U12"/>
    <mergeCell ref="T14:V14"/>
    <mergeCell ref="W14:AI14"/>
    <mergeCell ref="W16:AI16"/>
    <mergeCell ref="W17:AI17"/>
    <mergeCell ref="W3:Y3"/>
    <mergeCell ref="Z3:AB3"/>
    <mergeCell ref="AC3:AE3"/>
    <mergeCell ref="AF3:AH3"/>
    <mergeCell ref="Z8:AA8"/>
    <mergeCell ref="W4:Y6"/>
    <mergeCell ref="Z4:AB6"/>
    <mergeCell ref="AC4:AE6"/>
    <mergeCell ref="AF4:AH6"/>
  </mergeCells>
  <phoneticPr fontId="3" type="Hiragana"/>
  <hyperlinks>
    <hyperlink ref="AN5" location="データ!A1" display="データ入力画面へ"/>
  </hyperlinks>
  <pageMargins left="0.7" right="0.30629921259842519" top="0.75" bottom="0.35629921259842523"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8"/>
  <sheetViews>
    <sheetView topLeftCell="A7" workbookViewId="0">
      <selection activeCell="B2" sqref="B2:D2"/>
    </sheetView>
  </sheetViews>
  <sheetFormatPr defaultRowHeight="18.75"/>
  <cols>
    <col min="1" max="1" width="5.25" style="84" customWidth="1"/>
    <col min="2" max="48" width="2.625" style="84" customWidth="1"/>
    <col min="49" max="49" width="3.875" style="84" customWidth="1"/>
    <col min="50" max="60" width="2.625" style="84" customWidth="1"/>
    <col min="61" max="62" width="13.25" style="84" customWidth="1"/>
    <col min="63" max="67" width="2.625" style="84" customWidth="1"/>
    <col min="68" max="68" width="9" style="84" customWidth="1"/>
    <col min="69" max="16384" width="9" style="84"/>
  </cols>
  <sheetData>
    <row r="1" spans="1:62" ht="24.75" customHeight="1">
      <c r="A1" s="201"/>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row>
    <row r="2" spans="1:62" ht="15.75" customHeight="1">
      <c r="A2" s="201"/>
      <c r="B2" s="2619" t="s">
        <v>404</v>
      </c>
      <c r="C2" s="2620"/>
      <c r="D2" s="2620"/>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50"/>
      <c r="AY2" s="201"/>
      <c r="AZ2" s="201"/>
      <c r="BA2" s="201"/>
      <c r="BB2" s="201"/>
      <c r="BC2" s="201"/>
      <c r="BD2" s="201"/>
      <c r="BE2" s="201"/>
      <c r="BF2" s="201"/>
      <c r="BG2" s="201"/>
      <c r="BH2" s="201"/>
      <c r="BI2" s="201"/>
      <c r="BJ2" s="201"/>
    </row>
    <row r="3" spans="1:62" ht="15.75" customHeight="1">
      <c r="A3" s="201"/>
      <c r="B3" s="2621" t="s">
        <v>549</v>
      </c>
      <c r="C3" s="2622"/>
      <c r="D3" s="2622"/>
      <c r="E3" s="2622"/>
      <c r="F3" s="2622"/>
      <c r="G3" s="2622"/>
      <c r="H3" s="2622"/>
      <c r="I3" s="2622"/>
      <c r="J3" s="2622"/>
      <c r="K3" s="2622"/>
      <c r="L3" s="2622"/>
      <c r="M3" s="2622"/>
      <c r="N3" s="2622"/>
      <c r="O3" s="2622"/>
      <c r="P3" s="2622"/>
      <c r="Q3" s="2622"/>
      <c r="R3" s="2622"/>
      <c r="S3" s="2622"/>
      <c r="T3" s="2622"/>
      <c r="U3" s="2622"/>
      <c r="V3" s="2622"/>
      <c r="W3" s="2622"/>
      <c r="X3" s="2622"/>
      <c r="Y3" s="2622"/>
      <c r="Z3" s="2622"/>
      <c r="AA3" s="2622"/>
      <c r="AB3" s="2622"/>
      <c r="AC3" s="2622"/>
      <c r="AD3" s="2622"/>
      <c r="AE3" s="2622"/>
      <c r="AF3" s="2622"/>
      <c r="AG3" s="2622"/>
      <c r="AH3" s="2622"/>
      <c r="AI3" s="2622"/>
      <c r="AJ3" s="2622"/>
      <c r="AK3" s="2622"/>
      <c r="AL3" s="2622"/>
      <c r="AM3" s="2622"/>
      <c r="AN3" s="2622"/>
      <c r="AO3" s="2622"/>
      <c r="AP3" s="2622"/>
      <c r="AQ3" s="2622"/>
      <c r="AR3" s="2622"/>
      <c r="AS3" s="2622"/>
      <c r="AT3" s="2622"/>
      <c r="AU3" s="2622"/>
      <c r="AV3" s="2622"/>
      <c r="AW3" s="2622"/>
      <c r="AX3" s="252"/>
      <c r="AY3" s="201"/>
      <c r="AZ3" s="1173" t="s">
        <v>102</v>
      </c>
      <c r="BA3" s="1174"/>
      <c r="BB3" s="1174"/>
      <c r="BC3" s="1174"/>
      <c r="BD3" s="1174"/>
      <c r="BE3" s="1174"/>
      <c r="BF3" s="1174"/>
      <c r="BG3" s="1175"/>
      <c r="BH3" s="201"/>
      <c r="BI3" s="201"/>
      <c r="BJ3" s="201"/>
    </row>
    <row r="4" spans="1:62" ht="14.25" customHeight="1">
      <c r="A4" s="201"/>
      <c r="B4" s="863"/>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864"/>
      <c r="AW4" s="864"/>
      <c r="AX4" s="252"/>
      <c r="AY4" s="201"/>
      <c r="AZ4" s="1176"/>
      <c r="BA4" s="1177"/>
      <c r="BB4" s="1177"/>
      <c r="BC4" s="1177"/>
      <c r="BD4" s="1177"/>
      <c r="BE4" s="1177"/>
      <c r="BF4" s="1177"/>
      <c r="BG4" s="1178"/>
      <c r="BH4" s="201"/>
      <c r="BI4" s="201"/>
      <c r="BJ4" s="201"/>
    </row>
    <row r="5" spans="1:62" ht="21" customHeight="1">
      <c r="A5" s="201"/>
      <c r="B5" s="220"/>
      <c r="C5" s="225"/>
      <c r="D5" s="225"/>
      <c r="E5" s="2623" t="s">
        <v>562</v>
      </c>
      <c r="F5" s="2623"/>
      <c r="G5" s="2623"/>
      <c r="H5" s="2624"/>
      <c r="I5" s="2624"/>
      <c r="J5" s="2624"/>
      <c r="K5" s="2624"/>
      <c r="L5" s="2624"/>
      <c r="M5" s="2624"/>
      <c r="N5" s="2624"/>
      <c r="O5" s="2624"/>
      <c r="P5" s="2624"/>
      <c r="Q5" s="2624"/>
      <c r="R5" s="2624"/>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52"/>
      <c r="AY5" s="201"/>
      <c r="AZ5" s="201"/>
      <c r="BA5" s="201"/>
      <c r="BB5" s="201"/>
      <c r="BC5" s="201"/>
      <c r="BD5" s="201"/>
      <c r="BE5" s="201"/>
      <c r="BF5" s="201"/>
      <c r="BG5" s="201"/>
      <c r="BH5" s="201"/>
      <c r="BI5" s="201"/>
      <c r="BJ5" s="201"/>
    </row>
    <row r="6" spans="1:62" ht="21" customHeight="1">
      <c r="A6" s="201"/>
      <c r="B6" s="220"/>
      <c r="C6" s="225"/>
      <c r="D6" s="225"/>
      <c r="E6" s="2625" t="s">
        <v>195</v>
      </c>
      <c r="F6" s="2625"/>
      <c r="G6" s="2625"/>
      <c r="H6" s="2626"/>
      <c r="I6" s="2626"/>
      <c r="J6" s="2626"/>
      <c r="K6" s="2626"/>
      <c r="L6" s="2626"/>
      <c r="M6" s="2626"/>
      <c r="N6" s="2626"/>
      <c r="O6" s="2626"/>
      <c r="P6" s="2626"/>
      <c r="Q6" s="2626"/>
      <c r="R6" s="2626"/>
      <c r="S6" s="225"/>
      <c r="T6" s="225"/>
      <c r="U6" s="225"/>
      <c r="V6" s="225"/>
      <c r="W6" s="225"/>
      <c r="X6" s="225"/>
      <c r="Y6" s="225"/>
      <c r="Z6" s="225"/>
      <c r="AA6" s="225"/>
      <c r="AB6" s="225"/>
      <c r="AC6" s="225"/>
      <c r="AD6" s="225"/>
      <c r="AE6" s="225"/>
      <c r="AF6" s="225"/>
      <c r="AG6" s="225"/>
      <c r="AH6" s="225"/>
      <c r="AI6" s="2623" t="s">
        <v>572</v>
      </c>
      <c r="AJ6" s="2623"/>
      <c r="AK6" s="2623"/>
      <c r="AL6" s="2624"/>
      <c r="AM6" s="2624"/>
      <c r="AN6" s="2624"/>
      <c r="AO6" s="2624"/>
      <c r="AP6" s="2624"/>
      <c r="AQ6" s="2624"/>
      <c r="AR6" s="2624"/>
      <c r="AS6" s="865"/>
      <c r="AT6" s="865"/>
      <c r="AU6" s="881" t="s">
        <v>138</v>
      </c>
      <c r="AV6" s="225"/>
      <c r="AW6" s="225"/>
      <c r="AX6" s="252"/>
      <c r="AY6" s="201"/>
      <c r="AZ6" s="201"/>
      <c r="BA6" s="201"/>
      <c r="BB6" s="201"/>
      <c r="BC6" s="201"/>
      <c r="BD6" s="201"/>
      <c r="BE6" s="201"/>
      <c r="BF6" s="201"/>
      <c r="BG6" s="201"/>
      <c r="BH6" s="201"/>
      <c r="BI6" s="201"/>
      <c r="BJ6" s="201"/>
    </row>
    <row r="7" spans="1:62" ht="15.75" customHeight="1">
      <c r="A7" s="201"/>
      <c r="B7" s="220"/>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52"/>
      <c r="AY7" s="201"/>
      <c r="AZ7" s="201"/>
      <c r="BA7" s="201"/>
      <c r="BB7" s="201"/>
      <c r="BC7" s="201"/>
      <c r="BD7" s="201"/>
      <c r="BE7" s="201"/>
      <c r="BF7" s="201"/>
      <c r="BG7" s="201"/>
      <c r="BH7" s="201"/>
      <c r="BI7" s="201"/>
      <c r="BJ7" s="201"/>
    </row>
    <row r="8" spans="1:62" ht="15.75" customHeight="1">
      <c r="A8" s="201"/>
      <c r="B8" s="220"/>
      <c r="C8" s="2629" t="s">
        <v>235</v>
      </c>
      <c r="D8" s="2629"/>
      <c r="E8" s="2629"/>
      <c r="F8" s="2629"/>
      <c r="G8" s="181"/>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97"/>
      <c r="AX8" s="252"/>
      <c r="AY8" s="201"/>
      <c r="AZ8" s="201"/>
      <c r="BA8" s="201"/>
      <c r="BB8" s="201"/>
      <c r="BC8" s="201"/>
      <c r="BD8" s="201"/>
      <c r="BE8" s="201"/>
      <c r="BF8" s="201"/>
      <c r="BG8" s="201"/>
      <c r="BH8" s="201"/>
      <c r="BI8" s="201"/>
      <c r="BJ8" s="201"/>
    </row>
    <row r="9" spans="1:62" ht="15.75" customHeight="1">
      <c r="A9" s="201"/>
      <c r="B9" s="220"/>
      <c r="C9" s="2629"/>
      <c r="D9" s="2629"/>
      <c r="E9" s="2629"/>
      <c r="F9" s="2629"/>
      <c r="G9" s="182"/>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98"/>
      <c r="AX9" s="252"/>
      <c r="AY9" s="201"/>
      <c r="AZ9" s="201"/>
      <c r="BA9" s="201"/>
      <c r="BB9" s="201"/>
      <c r="BC9" s="201"/>
      <c r="BD9" s="201"/>
      <c r="BE9" s="201"/>
      <c r="BF9" s="201"/>
      <c r="BG9" s="201"/>
      <c r="BH9" s="201"/>
      <c r="BI9" s="201"/>
      <c r="BJ9" s="201"/>
    </row>
    <row r="10" spans="1:62" ht="15.75" customHeight="1">
      <c r="A10" s="201"/>
      <c r="B10" s="251"/>
      <c r="C10" s="2629"/>
      <c r="D10" s="2629"/>
      <c r="E10" s="2629"/>
      <c r="F10" s="2629"/>
      <c r="G10" s="182"/>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98"/>
      <c r="AX10" s="252"/>
      <c r="AY10" s="201"/>
      <c r="AZ10" s="201"/>
      <c r="BA10" s="201"/>
      <c r="BB10" s="201"/>
      <c r="BC10" s="201"/>
      <c r="BD10" s="201"/>
      <c r="BE10" s="201"/>
      <c r="BF10" s="201"/>
      <c r="BG10" s="201"/>
      <c r="BH10" s="201"/>
      <c r="BI10" s="201"/>
      <c r="BJ10" s="201"/>
    </row>
    <row r="11" spans="1:62" ht="15.75" customHeight="1">
      <c r="A11" s="201"/>
      <c r="B11" s="220"/>
      <c r="C11" s="2629"/>
      <c r="D11" s="2629"/>
      <c r="E11" s="2629"/>
      <c r="F11" s="2629"/>
      <c r="G11" s="183"/>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99"/>
      <c r="AX11" s="252"/>
      <c r="AY11" s="201"/>
      <c r="AZ11" s="201"/>
      <c r="BA11" s="201"/>
      <c r="BB11" s="201"/>
      <c r="BC11" s="201"/>
      <c r="BD11" s="201"/>
      <c r="BE11" s="201"/>
      <c r="BF11" s="201"/>
      <c r="BG11" s="201"/>
      <c r="BH11" s="201"/>
      <c r="BI11" s="201"/>
      <c r="BJ11" s="201"/>
    </row>
    <row r="12" spans="1:62" ht="15.75" customHeight="1">
      <c r="A12" s="201"/>
      <c r="B12" s="220"/>
      <c r="C12" s="2630" t="s">
        <v>551</v>
      </c>
      <c r="D12" s="2631"/>
      <c r="E12" s="234"/>
      <c r="F12" s="250"/>
      <c r="G12" s="867"/>
      <c r="H12" s="871"/>
      <c r="I12" s="871"/>
      <c r="J12" s="871"/>
      <c r="K12" s="871"/>
      <c r="L12" s="871"/>
      <c r="M12" s="871"/>
      <c r="N12" s="871"/>
      <c r="O12" s="871"/>
      <c r="P12" s="871"/>
      <c r="Q12" s="871"/>
      <c r="R12" s="871"/>
      <c r="S12" s="871"/>
      <c r="T12" s="871"/>
      <c r="U12" s="871"/>
      <c r="V12" s="871"/>
      <c r="W12" s="871"/>
      <c r="X12" s="871"/>
      <c r="Y12" s="871"/>
      <c r="Z12" s="871"/>
      <c r="AA12" s="871"/>
      <c r="AB12" s="871"/>
      <c r="AC12" s="871"/>
      <c r="AD12" s="871"/>
      <c r="AE12" s="871"/>
      <c r="AF12" s="871"/>
      <c r="AG12" s="871"/>
      <c r="AH12" s="871"/>
      <c r="AI12" s="871"/>
      <c r="AJ12" s="871"/>
      <c r="AK12" s="871"/>
      <c r="AL12" s="871"/>
      <c r="AM12" s="871"/>
      <c r="AN12" s="871"/>
      <c r="AO12" s="877"/>
      <c r="AP12" s="2636" t="s">
        <v>573</v>
      </c>
      <c r="AQ12" s="2637"/>
      <c r="AR12" s="2637"/>
      <c r="AS12" s="2637"/>
      <c r="AT12" s="2637"/>
      <c r="AU12" s="2637"/>
      <c r="AV12" s="2637"/>
      <c r="AW12" s="2638"/>
      <c r="AX12" s="251"/>
      <c r="AY12" s="201"/>
      <c r="AZ12" s="201"/>
      <c r="BA12" s="201"/>
      <c r="BB12" s="201"/>
      <c r="BC12" s="201"/>
      <c r="BD12" s="201"/>
      <c r="BE12" s="201"/>
      <c r="BF12" s="201"/>
      <c r="BG12" s="201"/>
      <c r="BH12" s="201"/>
      <c r="BI12" s="201"/>
      <c r="BJ12" s="201"/>
    </row>
    <row r="13" spans="1:62" ht="15.75" customHeight="1">
      <c r="A13" s="201"/>
      <c r="B13" s="220"/>
      <c r="C13" s="2632"/>
      <c r="D13" s="2633"/>
      <c r="E13" s="225"/>
      <c r="F13" s="252"/>
      <c r="G13" s="868"/>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2"/>
      <c r="AO13" s="878"/>
      <c r="AP13" s="2639"/>
      <c r="AQ13" s="2640"/>
      <c r="AR13" s="2640"/>
      <c r="AS13" s="2640"/>
      <c r="AT13" s="2640"/>
      <c r="AU13" s="2640"/>
      <c r="AV13" s="2640"/>
      <c r="AW13" s="2641"/>
      <c r="AX13" s="251"/>
      <c r="AY13" s="201"/>
      <c r="AZ13" s="201"/>
      <c r="BA13" s="201"/>
      <c r="BB13" s="201"/>
      <c r="BC13" s="201"/>
      <c r="BD13" s="201"/>
      <c r="BE13" s="201"/>
      <c r="BF13" s="201"/>
      <c r="BG13" s="201"/>
      <c r="BH13" s="201"/>
      <c r="BI13" s="201"/>
      <c r="BJ13" s="201"/>
    </row>
    <row r="14" spans="1:62" ht="15.75" customHeight="1">
      <c r="A14" s="201"/>
      <c r="B14" s="220"/>
      <c r="C14" s="2632"/>
      <c r="D14" s="2633"/>
      <c r="E14" s="225"/>
      <c r="F14" s="2642">
        <v>0</v>
      </c>
      <c r="G14" s="869"/>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9"/>
      <c r="AP14" s="2554"/>
      <c r="AQ14" s="2554"/>
      <c r="AR14" s="2554"/>
      <c r="AS14" s="2554"/>
      <c r="AT14" s="2554"/>
      <c r="AU14" s="2554"/>
      <c r="AV14" s="2554"/>
      <c r="AW14" s="2554"/>
      <c r="AX14" s="251"/>
      <c r="AY14" s="201"/>
      <c r="AZ14" s="201"/>
      <c r="BA14" s="201"/>
      <c r="BB14" s="201"/>
      <c r="BC14" s="201"/>
      <c r="BD14" s="201"/>
      <c r="BE14" s="201"/>
      <c r="BF14" s="201"/>
      <c r="BG14" s="201"/>
      <c r="BH14" s="201"/>
      <c r="BI14" s="201"/>
      <c r="BJ14" s="201"/>
    </row>
    <row r="15" spans="1:62" ht="15.75" customHeight="1">
      <c r="A15" s="201"/>
      <c r="B15" s="220"/>
      <c r="C15" s="2632"/>
      <c r="D15" s="2633"/>
      <c r="E15" s="225"/>
      <c r="F15" s="2642"/>
      <c r="G15" s="868"/>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2"/>
      <c r="AO15" s="878"/>
      <c r="AP15" s="2554"/>
      <c r="AQ15" s="2554"/>
      <c r="AR15" s="2554"/>
      <c r="AS15" s="2554"/>
      <c r="AT15" s="2554"/>
      <c r="AU15" s="2554"/>
      <c r="AV15" s="2554"/>
      <c r="AW15" s="2554"/>
      <c r="AX15" s="251"/>
      <c r="AY15" s="201"/>
      <c r="AZ15" s="201"/>
      <c r="BA15" s="201"/>
      <c r="BB15" s="201"/>
      <c r="BC15" s="201"/>
      <c r="BD15" s="201"/>
      <c r="BE15" s="201"/>
      <c r="BF15" s="201"/>
      <c r="BG15" s="201"/>
      <c r="BH15" s="201"/>
      <c r="BI15" s="201"/>
      <c r="BJ15" s="201"/>
    </row>
    <row r="16" spans="1:62" ht="15.75" customHeight="1">
      <c r="A16" s="201"/>
      <c r="B16" s="220"/>
      <c r="C16" s="2632"/>
      <c r="D16" s="2633"/>
      <c r="E16" s="225"/>
      <c r="F16" s="252"/>
      <c r="G16" s="869"/>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873"/>
      <c r="AI16" s="873"/>
      <c r="AJ16" s="873"/>
      <c r="AK16" s="873"/>
      <c r="AL16" s="873"/>
      <c r="AM16" s="873"/>
      <c r="AN16" s="873"/>
      <c r="AO16" s="879"/>
      <c r="AP16" s="2554"/>
      <c r="AQ16" s="2554"/>
      <c r="AR16" s="2554"/>
      <c r="AS16" s="2554"/>
      <c r="AT16" s="2554"/>
      <c r="AU16" s="2554"/>
      <c r="AV16" s="2554"/>
      <c r="AW16" s="2554"/>
      <c r="AX16" s="251"/>
      <c r="AY16" s="201"/>
      <c r="AZ16" s="201"/>
      <c r="BA16" s="201"/>
      <c r="BB16" s="201"/>
      <c r="BC16" s="201"/>
      <c r="BD16" s="201"/>
      <c r="BE16" s="201"/>
      <c r="BF16" s="201"/>
      <c r="BG16" s="201"/>
      <c r="BH16" s="201"/>
      <c r="BI16" s="201"/>
      <c r="BJ16" s="201"/>
    </row>
    <row r="17" spans="1:62" ht="15.75" customHeight="1">
      <c r="A17" s="201"/>
      <c r="B17" s="220"/>
      <c r="C17" s="2634"/>
      <c r="D17" s="2635"/>
      <c r="E17" s="233"/>
      <c r="F17" s="253"/>
      <c r="G17" s="870"/>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80"/>
      <c r="AP17" s="2554"/>
      <c r="AQ17" s="2554"/>
      <c r="AR17" s="2554"/>
      <c r="AS17" s="2554"/>
      <c r="AT17" s="2554"/>
      <c r="AU17" s="2554"/>
      <c r="AV17" s="2554"/>
      <c r="AW17" s="2554"/>
      <c r="AX17" s="251"/>
      <c r="AY17" s="201"/>
      <c r="AZ17" s="201"/>
      <c r="BA17" s="201"/>
      <c r="BB17" s="201"/>
      <c r="BC17" s="201"/>
      <c r="BD17" s="201"/>
      <c r="BE17" s="201"/>
      <c r="BF17" s="201"/>
      <c r="BG17" s="201"/>
      <c r="BH17" s="201"/>
      <c r="BI17" s="201"/>
      <c r="BJ17" s="201"/>
    </row>
    <row r="18" spans="1:62" ht="17.25" customHeight="1">
      <c r="A18" s="201"/>
      <c r="B18" s="220"/>
      <c r="C18" s="2627" t="s">
        <v>552</v>
      </c>
      <c r="D18" s="2627"/>
      <c r="E18" s="2627"/>
      <c r="F18" s="2627"/>
      <c r="G18" s="2390"/>
      <c r="H18" s="2391"/>
      <c r="I18" s="2391"/>
      <c r="J18" s="2391"/>
      <c r="K18" s="2391"/>
      <c r="L18" s="2391"/>
      <c r="M18" s="2391"/>
      <c r="N18" s="2391"/>
      <c r="O18" s="2392"/>
      <c r="P18" s="2627" t="s">
        <v>552</v>
      </c>
      <c r="Q18" s="2627"/>
      <c r="R18" s="2627"/>
      <c r="S18" s="2627"/>
      <c r="T18" s="2390"/>
      <c r="U18" s="2391"/>
      <c r="V18" s="2391"/>
      <c r="W18" s="2391"/>
      <c r="X18" s="2391"/>
      <c r="Y18" s="2391"/>
      <c r="Z18" s="2391"/>
      <c r="AA18" s="2391"/>
      <c r="AB18" s="2392"/>
      <c r="AC18" s="2627" t="s">
        <v>552</v>
      </c>
      <c r="AD18" s="2627"/>
      <c r="AE18" s="2627"/>
      <c r="AF18" s="2627"/>
      <c r="AG18" s="2390"/>
      <c r="AH18" s="2391"/>
      <c r="AI18" s="2391"/>
      <c r="AJ18" s="2391"/>
      <c r="AK18" s="2391"/>
      <c r="AL18" s="2391"/>
      <c r="AM18" s="2391"/>
      <c r="AN18" s="2391"/>
      <c r="AO18" s="2391"/>
      <c r="AP18" s="2554"/>
      <c r="AQ18" s="2554"/>
      <c r="AR18" s="2554"/>
      <c r="AS18" s="2554"/>
      <c r="AT18" s="2554"/>
      <c r="AU18" s="2554"/>
      <c r="AV18" s="2554"/>
      <c r="AW18" s="2554"/>
      <c r="AX18" s="251"/>
      <c r="AY18" s="201"/>
      <c r="AZ18" s="201"/>
      <c r="BA18" s="201"/>
      <c r="BB18" s="201"/>
      <c r="BC18" s="201"/>
      <c r="BD18" s="201"/>
      <c r="BE18" s="201"/>
      <c r="BF18" s="201"/>
      <c r="BG18" s="201"/>
      <c r="BH18" s="201"/>
      <c r="BI18" s="201"/>
      <c r="BJ18" s="201"/>
    </row>
    <row r="19" spans="1:62" ht="17.25" customHeight="1">
      <c r="A19" s="201"/>
      <c r="B19" s="220"/>
      <c r="C19" s="2627" t="s">
        <v>133</v>
      </c>
      <c r="D19" s="2627"/>
      <c r="E19" s="2627"/>
      <c r="F19" s="2627"/>
      <c r="G19" s="2390"/>
      <c r="H19" s="2391"/>
      <c r="I19" s="2391"/>
      <c r="J19" s="2391"/>
      <c r="K19" s="2391"/>
      <c r="L19" s="2391"/>
      <c r="M19" s="2391"/>
      <c r="N19" s="2391"/>
      <c r="O19" s="2392"/>
      <c r="P19" s="2627" t="s">
        <v>133</v>
      </c>
      <c r="Q19" s="2627"/>
      <c r="R19" s="2627"/>
      <c r="S19" s="2627"/>
      <c r="T19" s="2390"/>
      <c r="U19" s="2391"/>
      <c r="V19" s="2391"/>
      <c r="W19" s="2391"/>
      <c r="X19" s="2391"/>
      <c r="Y19" s="2391"/>
      <c r="Z19" s="2391"/>
      <c r="AA19" s="2391"/>
      <c r="AB19" s="2392"/>
      <c r="AC19" s="2627" t="s">
        <v>133</v>
      </c>
      <c r="AD19" s="2627"/>
      <c r="AE19" s="2627"/>
      <c r="AF19" s="2627"/>
      <c r="AG19" s="2390"/>
      <c r="AH19" s="2391"/>
      <c r="AI19" s="2391"/>
      <c r="AJ19" s="2391"/>
      <c r="AK19" s="2391"/>
      <c r="AL19" s="2391"/>
      <c r="AM19" s="2391"/>
      <c r="AN19" s="2391"/>
      <c r="AO19" s="2391"/>
      <c r="AP19" s="2554"/>
      <c r="AQ19" s="2554"/>
      <c r="AR19" s="2554"/>
      <c r="AS19" s="2554"/>
      <c r="AT19" s="2554"/>
      <c r="AU19" s="2554"/>
      <c r="AV19" s="2554"/>
      <c r="AW19" s="2554"/>
      <c r="AX19" s="251"/>
      <c r="AY19" s="201"/>
      <c r="AZ19" s="201"/>
      <c r="BA19" s="201"/>
      <c r="BB19" s="201"/>
      <c r="BC19" s="201"/>
      <c r="BD19" s="201"/>
      <c r="BE19" s="201"/>
      <c r="BF19" s="201"/>
      <c r="BG19" s="201"/>
      <c r="BH19" s="201"/>
      <c r="BI19" s="201"/>
      <c r="BJ19" s="201"/>
    </row>
    <row r="20" spans="1:62" ht="17.25" customHeight="1">
      <c r="A20" s="201"/>
      <c r="B20" s="220"/>
      <c r="C20" s="2627" t="s">
        <v>285</v>
      </c>
      <c r="D20" s="2627"/>
      <c r="E20" s="2627"/>
      <c r="F20" s="2627"/>
      <c r="G20" s="2627" t="s">
        <v>564</v>
      </c>
      <c r="H20" s="2627"/>
      <c r="I20" s="2627"/>
      <c r="J20" s="2627" t="s">
        <v>426</v>
      </c>
      <c r="K20" s="2627"/>
      <c r="L20" s="2627"/>
      <c r="M20" s="2627" t="s">
        <v>565</v>
      </c>
      <c r="N20" s="2627"/>
      <c r="O20" s="2627"/>
      <c r="P20" s="2627" t="s">
        <v>285</v>
      </c>
      <c r="Q20" s="2627"/>
      <c r="R20" s="2627"/>
      <c r="S20" s="2627"/>
      <c r="T20" s="2627" t="s">
        <v>564</v>
      </c>
      <c r="U20" s="2627"/>
      <c r="V20" s="2627"/>
      <c r="W20" s="2627" t="s">
        <v>426</v>
      </c>
      <c r="X20" s="2627"/>
      <c r="Y20" s="2627"/>
      <c r="Z20" s="2627" t="s">
        <v>565</v>
      </c>
      <c r="AA20" s="2627"/>
      <c r="AB20" s="2627"/>
      <c r="AC20" s="2627" t="s">
        <v>285</v>
      </c>
      <c r="AD20" s="2627"/>
      <c r="AE20" s="2627"/>
      <c r="AF20" s="2627"/>
      <c r="AG20" s="2627" t="s">
        <v>564</v>
      </c>
      <c r="AH20" s="2627"/>
      <c r="AI20" s="2627"/>
      <c r="AJ20" s="2627" t="s">
        <v>426</v>
      </c>
      <c r="AK20" s="2627"/>
      <c r="AL20" s="2627"/>
      <c r="AM20" s="2627" t="s">
        <v>565</v>
      </c>
      <c r="AN20" s="2627"/>
      <c r="AO20" s="2628"/>
      <c r="AP20" s="2554"/>
      <c r="AQ20" s="2554"/>
      <c r="AR20" s="2554"/>
      <c r="AS20" s="2554"/>
      <c r="AT20" s="2554"/>
      <c r="AU20" s="2554"/>
      <c r="AV20" s="2554"/>
      <c r="AW20" s="2554"/>
      <c r="AX20" s="251"/>
      <c r="AY20" s="201"/>
      <c r="AZ20" s="201"/>
      <c r="BA20" s="201"/>
      <c r="BB20" s="201"/>
      <c r="BC20" s="201"/>
      <c r="BD20" s="201"/>
      <c r="BE20" s="201"/>
      <c r="BF20" s="201"/>
      <c r="BG20" s="201"/>
      <c r="BH20" s="201"/>
      <c r="BI20" s="201"/>
      <c r="BJ20" s="201"/>
    </row>
    <row r="21" spans="1:62" ht="17.25" customHeight="1">
      <c r="A21" s="201"/>
      <c r="B21" s="220"/>
      <c r="C21" s="1273"/>
      <c r="D21" s="1273"/>
      <c r="E21" s="1273"/>
      <c r="F21" s="1273"/>
      <c r="G21" s="2554"/>
      <c r="H21" s="2554"/>
      <c r="I21" s="2554"/>
      <c r="J21" s="2554"/>
      <c r="K21" s="2554"/>
      <c r="L21" s="2554"/>
      <c r="M21" s="2554"/>
      <c r="N21" s="2554"/>
      <c r="O21" s="2554"/>
      <c r="P21" s="2554"/>
      <c r="Q21" s="2554"/>
      <c r="R21" s="2554"/>
      <c r="S21" s="2554"/>
      <c r="T21" s="2554"/>
      <c r="U21" s="2554"/>
      <c r="V21" s="2554"/>
      <c r="W21" s="2554"/>
      <c r="X21" s="2554"/>
      <c r="Y21" s="2554"/>
      <c r="Z21" s="2554"/>
      <c r="AA21" s="2554"/>
      <c r="AB21" s="2554"/>
      <c r="AC21" s="2554"/>
      <c r="AD21" s="2554"/>
      <c r="AE21" s="2554"/>
      <c r="AF21" s="2554"/>
      <c r="AG21" s="2554"/>
      <c r="AH21" s="2554"/>
      <c r="AI21" s="2554"/>
      <c r="AJ21" s="2554"/>
      <c r="AK21" s="2554"/>
      <c r="AL21" s="2554"/>
      <c r="AM21" s="2554"/>
      <c r="AN21" s="2554"/>
      <c r="AO21" s="1246"/>
      <c r="AP21" s="2554"/>
      <c r="AQ21" s="2554"/>
      <c r="AR21" s="2554"/>
      <c r="AS21" s="2554"/>
      <c r="AT21" s="2554"/>
      <c r="AU21" s="2554"/>
      <c r="AV21" s="2554"/>
      <c r="AW21" s="2554"/>
      <c r="AX21" s="251"/>
      <c r="AY21" s="201"/>
      <c r="AZ21" s="201"/>
      <c r="BA21" s="201"/>
      <c r="BB21" s="201"/>
      <c r="BC21" s="201"/>
      <c r="BD21" s="201"/>
      <c r="BE21" s="201"/>
      <c r="BF21" s="201"/>
      <c r="BG21" s="201"/>
      <c r="BH21" s="201"/>
      <c r="BI21" s="201"/>
      <c r="BJ21" s="201"/>
    </row>
    <row r="22" spans="1:62" ht="17.25" customHeight="1">
      <c r="A22" s="201"/>
      <c r="B22" s="220"/>
      <c r="C22" s="1273" t="s">
        <v>553</v>
      </c>
      <c r="D22" s="1273"/>
      <c r="E22" s="1273"/>
      <c r="F22" s="1273"/>
      <c r="G22" s="2554"/>
      <c r="H22" s="2554"/>
      <c r="I22" s="2554"/>
      <c r="J22" s="2554"/>
      <c r="K22" s="2554"/>
      <c r="L22" s="2554"/>
      <c r="M22" s="2554"/>
      <c r="N22" s="2554"/>
      <c r="O22" s="2554"/>
      <c r="P22" s="2554"/>
      <c r="Q22" s="2554"/>
      <c r="R22" s="2554"/>
      <c r="S22" s="2554"/>
      <c r="T22" s="2554"/>
      <c r="U22" s="2554"/>
      <c r="V22" s="2554"/>
      <c r="W22" s="2554"/>
      <c r="X22" s="2554"/>
      <c r="Y22" s="2554"/>
      <c r="Z22" s="2554"/>
      <c r="AA22" s="2554"/>
      <c r="AB22" s="2554"/>
      <c r="AC22" s="2554"/>
      <c r="AD22" s="2554"/>
      <c r="AE22" s="2554"/>
      <c r="AF22" s="2554"/>
      <c r="AG22" s="2554"/>
      <c r="AH22" s="2554"/>
      <c r="AI22" s="2554"/>
      <c r="AJ22" s="2554"/>
      <c r="AK22" s="2554"/>
      <c r="AL22" s="2554"/>
      <c r="AM22" s="2554"/>
      <c r="AN22" s="2554"/>
      <c r="AO22" s="1246"/>
      <c r="AP22" s="2554"/>
      <c r="AQ22" s="2554"/>
      <c r="AR22" s="2554"/>
      <c r="AS22" s="2554"/>
      <c r="AT22" s="2554"/>
      <c r="AU22" s="2554"/>
      <c r="AV22" s="2554"/>
      <c r="AW22" s="2554"/>
      <c r="AX22" s="251"/>
      <c r="AY22" s="201"/>
      <c r="AZ22" s="201"/>
      <c r="BA22" s="201"/>
      <c r="BB22" s="201"/>
      <c r="BC22" s="201"/>
      <c r="BD22" s="201"/>
      <c r="BE22" s="201"/>
      <c r="BF22" s="201"/>
      <c r="BG22" s="201"/>
      <c r="BH22" s="201"/>
      <c r="BI22" s="201"/>
      <c r="BJ22" s="201"/>
    </row>
    <row r="23" spans="1:62" ht="17.25" customHeight="1">
      <c r="A23" s="201"/>
      <c r="B23" s="220"/>
      <c r="C23" s="1273" t="s">
        <v>554</v>
      </c>
      <c r="D23" s="1273"/>
      <c r="E23" s="1273"/>
      <c r="F23" s="1273"/>
      <c r="G23" s="2554"/>
      <c r="H23" s="2554"/>
      <c r="I23" s="2554"/>
      <c r="J23" s="2554"/>
      <c r="K23" s="2554"/>
      <c r="L23" s="2554"/>
      <c r="M23" s="2554"/>
      <c r="N23" s="2554"/>
      <c r="O23" s="2554"/>
      <c r="P23" s="2554"/>
      <c r="Q23" s="2554"/>
      <c r="R23" s="2554"/>
      <c r="S23" s="2554"/>
      <c r="T23" s="2554"/>
      <c r="U23" s="2554"/>
      <c r="V23" s="2554"/>
      <c r="W23" s="2554"/>
      <c r="X23" s="2554"/>
      <c r="Y23" s="2554"/>
      <c r="Z23" s="2554"/>
      <c r="AA23" s="2554"/>
      <c r="AB23" s="2554"/>
      <c r="AC23" s="2554"/>
      <c r="AD23" s="2554"/>
      <c r="AE23" s="2554"/>
      <c r="AF23" s="2554"/>
      <c r="AG23" s="2554"/>
      <c r="AH23" s="2554"/>
      <c r="AI23" s="2554"/>
      <c r="AJ23" s="2554"/>
      <c r="AK23" s="2554"/>
      <c r="AL23" s="2554"/>
      <c r="AM23" s="2554"/>
      <c r="AN23" s="2554"/>
      <c r="AO23" s="1246"/>
      <c r="AP23" s="2554"/>
      <c r="AQ23" s="2554"/>
      <c r="AR23" s="2554"/>
      <c r="AS23" s="2554"/>
      <c r="AT23" s="2554"/>
      <c r="AU23" s="2554"/>
      <c r="AV23" s="2554"/>
      <c r="AW23" s="2554"/>
      <c r="AX23" s="251"/>
      <c r="AY23" s="201"/>
      <c r="AZ23" s="201"/>
      <c r="BA23" s="201"/>
      <c r="BB23" s="201"/>
      <c r="BC23" s="201"/>
      <c r="BD23" s="201"/>
      <c r="BE23" s="201"/>
      <c r="BF23" s="201"/>
      <c r="BG23" s="201"/>
      <c r="BH23" s="201"/>
      <c r="BI23" s="201"/>
      <c r="BJ23" s="201"/>
    </row>
    <row r="24" spans="1:62" ht="17.25" customHeight="1">
      <c r="A24" s="201"/>
      <c r="B24" s="220"/>
      <c r="C24" s="1273" t="s">
        <v>98</v>
      </c>
      <c r="D24" s="1273"/>
      <c r="E24" s="1273"/>
      <c r="F24" s="1273"/>
      <c r="G24" s="2554"/>
      <c r="H24" s="2554"/>
      <c r="I24" s="2554"/>
      <c r="J24" s="2554"/>
      <c r="K24" s="2554"/>
      <c r="L24" s="2554"/>
      <c r="M24" s="2554"/>
      <c r="N24" s="2554"/>
      <c r="O24" s="2554"/>
      <c r="P24" s="2554"/>
      <c r="Q24" s="2554"/>
      <c r="R24" s="2554"/>
      <c r="S24" s="2554"/>
      <c r="T24" s="2554"/>
      <c r="U24" s="2554"/>
      <c r="V24" s="2554"/>
      <c r="W24" s="2554"/>
      <c r="X24" s="2554"/>
      <c r="Y24" s="2554"/>
      <c r="Z24" s="2554"/>
      <c r="AA24" s="2554"/>
      <c r="AB24" s="2554"/>
      <c r="AC24" s="2554"/>
      <c r="AD24" s="2554"/>
      <c r="AE24" s="2554"/>
      <c r="AF24" s="2554"/>
      <c r="AG24" s="2554"/>
      <c r="AH24" s="2554"/>
      <c r="AI24" s="2554"/>
      <c r="AJ24" s="2554"/>
      <c r="AK24" s="2554"/>
      <c r="AL24" s="2554"/>
      <c r="AM24" s="2554"/>
      <c r="AN24" s="2554"/>
      <c r="AO24" s="1246"/>
      <c r="AP24" s="2554"/>
      <c r="AQ24" s="2554"/>
      <c r="AR24" s="2554"/>
      <c r="AS24" s="2554"/>
      <c r="AT24" s="2554"/>
      <c r="AU24" s="2554"/>
      <c r="AV24" s="2554"/>
      <c r="AW24" s="2554"/>
      <c r="AX24" s="251"/>
      <c r="AY24" s="201"/>
      <c r="AZ24" s="201"/>
      <c r="BA24" s="201"/>
      <c r="BB24" s="201"/>
      <c r="BC24" s="201"/>
      <c r="BD24" s="201"/>
      <c r="BE24" s="201"/>
      <c r="BF24" s="201"/>
      <c r="BG24" s="201"/>
      <c r="BH24" s="201"/>
      <c r="BI24" s="201"/>
      <c r="BJ24" s="201"/>
    </row>
    <row r="25" spans="1:62" ht="17.25" customHeight="1">
      <c r="A25" s="201"/>
      <c r="B25" s="220"/>
      <c r="C25" s="1273" t="s">
        <v>557</v>
      </c>
      <c r="D25" s="1273"/>
      <c r="E25" s="1273"/>
      <c r="F25" s="1273"/>
      <c r="G25" s="2554"/>
      <c r="H25" s="2554"/>
      <c r="I25" s="2554"/>
      <c r="J25" s="2554"/>
      <c r="K25" s="2554"/>
      <c r="L25" s="2554"/>
      <c r="M25" s="2554"/>
      <c r="N25" s="2554"/>
      <c r="O25" s="2554"/>
      <c r="P25" s="2554"/>
      <c r="Q25" s="2554"/>
      <c r="R25" s="2554"/>
      <c r="S25" s="2554"/>
      <c r="T25" s="2554"/>
      <c r="U25" s="2554"/>
      <c r="V25" s="2554"/>
      <c r="W25" s="2554"/>
      <c r="X25" s="2554"/>
      <c r="Y25" s="2554"/>
      <c r="Z25" s="2554"/>
      <c r="AA25" s="2554"/>
      <c r="AB25" s="2554"/>
      <c r="AC25" s="2554"/>
      <c r="AD25" s="2554"/>
      <c r="AE25" s="2554"/>
      <c r="AF25" s="2554"/>
      <c r="AG25" s="2554"/>
      <c r="AH25" s="2554"/>
      <c r="AI25" s="2554"/>
      <c r="AJ25" s="2554"/>
      <c r="AK25" s="2554"/>
      <c r="AL25" s="2554"/>
      <c r="AM25" s="2554"/>
      <c r="AN25" s="2554"/>
      <c r="AO25" s="1246"/>
      <c r="AP25" s="2554"/>
      <c r="AQ25" s="2554"/>
      <c r="AR25" s="2554"/>
      <c r="AS25" s="2554"/>
      <c r="AT25" s="2554"/>
      <c r="AU25" s="2554"/>
      <c r="AV25" s="2554"/>
      <c r="AW25" s="2554"/>
      <c r="AX25" s="251"/>
      <c r="AY25" s="201"/>
      <c r="AZ25" s="201"/>
      <c r="BA25" s="201"/>
      <c r="BB25" s="201"/>
      <c r="BC25" s="201"/>
      <c r="BD25" s="201"/>
      <c r="BE25" s="201"/>
      <c r="BF25" s="201"/>
      <c r="BG25" s="201"/>
      <c r="BH25" s="201"/>
      <c r="BI25" s="201"/>
      <c r="BJ25" s="201"/>
    </row>
    <row r="26" spans="1:62" ht="17.25" customHeight="1">
      <c r="A26" s="201"/>
      <c r="B26" s="220"/>
      <c r="C26" s="1273" t="s">
        <v>561</v>
      </c>
      <c r="D26" s="1273"/>
      <c r="E26" s="1273"/>
      <c r="F26" s="1273"/>
      <c r="G26" s="2554"/>
      <c r="H26" s="2554"/>
      <c r="I26" s="2554"/>
      <c r="J26" s="2554"/>
      <c r="K26" s="2554"/>
      <c r="L26" s="2554"/>
      <c r="M26" s="2554"/>
      <c r="N26" s="2554"/>
      <c r="O26" s="2554"/>
      <c r="P26" s="2554"/>
      <c r="Q26" s="2554"/>
      <c r="R26" s="2554"/>
      <c r="S26" s="2554"/>
      <c r="T26" s="2554"/>
      <c r="U26" s="2554"/>
      <c r="V26" s="2554"/>
      <c r="W26" s="2554"/>
      <c r="X26" s="2554"/>
      <c r="Y26" s="2554"/>
      <c r="Z26" s="2554"/>
      <c r="AA26" s="2554"/>
      <c r="AB26" s="2554"/>
      <c r="AC26" s="2554"/>
      <c r="AD26" s="2554"/>
      <c r="AE26" s="2554"/>
      <c r="AF26" s="2554"/>
      <c r="AG26" s="2554"/>
      <c r="AH26" s="2554"/>
      <c r="AI26" s="2554"/>
      <c r="AJ26" s="2554"/>
      <c r="AK26" s="2554"/>
      <c r="AL26" s="2554"/>
      <c r="AM26" s="2554"/>
      <c r="AN26" s="2554"/>
      <c r="AO26" s="1246"/>
      <c r="AP26" s="2554"/>
      <c r="AQ26" s="2554"/>
      <c r="AR26" s="2554"/>
      <c r="AS26" s="2554"/>
      <c r="AT26" s="2554"/>
      <c r="AU26" s="2554"/>
      <c r="AV26" s="2554"/>
      <c r="AW26" s="2554"/>
      <c r="AX26" s="251"/>
      <c r="AY26" s="201"/>
      <c r="AZ26" s="201"/>
      <c r="BA26" s="201"/>
      <c r="BB26" s="201"/>
      <c r="BC26" s="201"/>
      <c r="BD26" s="201"/>
      <c r="BE26" s="201"/>
      <c r="BF26" s="201"/>
      <c r="BG26" s="201"/>
      <c r="BH26" s="201"/>
      <c r="BI26" s="201"/>
      <c r="BJ26" s="201"/>
    </row>
    <row r="27" spans="1:62" ht="17.25" customHeight="1">
      <c r="A27" s="201"/>
      <c r="B27" s="220"/>
      <c r="C27" s="1273" t="s">
        <v>4</v>
      </c>
      <c r="D27" s="1273"/>
      <c r="E27" s="1273"/>
      <c r="F27" s="1273"/>
      <c r="G27" s="2554"/>
      <c r="H27" s="2554"/>
      <c r="I27" s="2554"/>
      <c r="J27" s="2554"/>
      <c r="K27" s="2554"/>
      <c r="L27" s="2554"/>
      <c r="M27" s="2554"/>
      <c r="N27" s="2554"/>
      <c r="O27" s="2554"/>
      <c r="P27" s="2554"/>
      <c r="Q27" s="2554"/>
      <c r="R27" s="2554"/>
      <c r="S27" s="2554"/>
      <c r="T27" s="2554"/>
      <c r="U27" s="2554"/>
      <c r="V27" s="2554"/>
      <c r="W27" s="2554"/>
      <c r="X27" s="2554"/>
      <c r="Y27" s="2554"/>
      <c r="Z27" s="2554"/>
      <c r="AA27" s="2554"/>
      <c r="AB27" s="2554"/>
      <c r="AC27" s="2554"/>
      <c r="AD27" s="2554"/>
      <c r="AE27" s="2554"/>
      <c r="AF27" s="2554"/>
      <c r="AG27" s="2554"/>
      <c r="AH27" s="2554"/>
      <c r="AI27" s="2554"/>
      <c r="AJ27" s="2554"/>
      <c r="AK27" s="2554"/>
      <c r="AL27" s="2554"/>
      <c r="AM27" s="2554"/>
      <c r="AN27" s="2554"/>
      <c r="AO27" s="1246"/>
      <c r="AP27" s="2554"/>
      <c r="AQ27" s="2554"/>
      <c r="AR27" s="2554"/>
      <c r="AS27" s="2554"/>
      <c r="AT27" s="2554"/>
      <c r="AU27" s="2554"/>
      <c r="AV27" s="2554"/>
      <c r="AW27" s="2554"/>
      <c r="AX27" s="251"/>
      <c r="AY27" s="201"/>
      <c r="AZ27" s="201"/>
      <c r="BA27" s="201"/>
      <c r="BB27" s="201"/>
      <c r="BC27" s="201"/>
      <c r="BD27" s="201"/>
      <c r="BE27" s="201"/>
      <c r="BF27" s="201"/>
      <c r="BG27" s="201"/>
      <c r="BH27" s="201"/>
      <c r="BI27" s="201"/>
      <c r="BJ27" s="201"/>
    </row>
    <row r="28" spans="1:62" ht="17.25" customHeight="1">
      <c r="A28" s="201"/>
      <c r="B28" s="220"/>
      <c r="C28" s="2643"/>
      <c r="D28" s="2643"/>
      <c r="E28" s="2643"/>
      <c r="F28" s="2643"/>
      <c r="G28" s="2643"/>
      <c r="H28" s="2643"/>
      <c r="I28" s="2643"/>
      <c r="J28" s="2643"/>
      <c r="K28" s="2643"/>
      <c r="L28" s="2643"/>
      <c r="M28" s="2643"/>
      <c r="N28" s="2643"/>
      <c r="O28" s="2643"/>
      <c r="P28" s="2554"/>
      <c r="Q28" s="2554"/>
      <c r="R28" s="2554"/>
      <c r="S28" s="2554"/>
      <c r="T28" s="2554"/>
      <c r="U28" s="2554"/>
      <c r="V28" s="2554"/>
      <c r="W28" s="2554"/>
      <c r="X28" s="2554"/>
      <c r="Y28" s="2554"/>
      <c r="Z28" s="2554"/>
      <c r="AA28" s="2554"/>
      <c r="AB28" s="2554"/>
      <c r="AC28" s="2554"/>
      <c r="AD28" s="2554"/>
      <c r="AE28" s="2554"/>
      <c r="AF28" s="2554"/>
      <c r="AG28" s="2554"/>
      <c r="AH28" s="2554"/>
      <c r="AI28" s="2554"/>
      <c r="AJ28" s="2554"/>
      <c r="AK28" s="2554"/>
      <c r="AL28" s="2554"/>
      <c r="AM28" s="2554"/>
      <c r="AN28" s="2554"/>
      <c r="AO28" s="1246"/>
      <c r="AP28" s="2554"/>
      <c r="AQ28" s="2554"/>
      <c r="AR28" s="2554"/>
      <c r="AS28" s="2554"/>
      <c r="AT28" s="2554"/>
      <c r="AU28" s="2554"/>
      <c r="AV28" s="2554"/>
      <c r="AW28" s="2554"/>
      <c r="AX28" s="251"/>
      <c r="AY28" s="201"/>
      <c r="AZ28" s="201"/>
      <c r="BA28" s="201"/>
      <c r="BB28" s="201"/>
      <c r="BC28" s="201"/>
      <c r="BD28" s="201"/>
      <c r="BE28" s="201"/>
      <c r="BF28" s="201"/>
      <c r="BG28" s="201"/>
      <c r="BH28" s="201"/>
      <c r="BI28" s="201"/>
      <c r="BJ28" s="201"/>
    </row>
    <row r="29" spans="1:62" ht="17.25" customHeight="1">
      <c r="A29" s="201"/>
      <c r="B29" s="220"/>
      <c r="C29" s="2643"/>
      <c r="D29" s="2643"/>
      <c r="E29" s="2643"/>
      <c r="F29" s="2643"/>
      <c r="G29" s="2643"/>
      <c r="H29" s="2643"/>
      <c r="I29" s="2643"/>
      <c r="J29" s="2643"/>
      <c r="K29" s="2643"/>
      <c r="L29" s="2643"/>
      <c r="M29" s="2643"/>
      <c r="N29" s="2643"/>
      <c r="O29" s="2643"/>
      <c r="P29" s="2554"/>
      <c r="Q29" s="2554"/>
      <c r="R29" s="2554"/>
      <c r="S29" s="2554"/>
      <c r="T29" s="2554"/>
      <c r="U29" s="2554"/>
      <c r="V29" s="2554"/>
      <c r="W29" s="2554"/>
      <c r="X29" s="2554"/>
      <c r="Y29" s="2554"/>
      <c r="Z29" s="2554"/>
      <c r="AA29" s="2554"/>
      <c r="AB29" s="2554"/>
      <c r="AC29" s="2554"/>
      <c r="AD29" s="2554"/>
      <c r="AE29" s="2554"/>
      <c r="AF29" s="2554"/>
      <c r="AG29" s="2554"/>
      <c r="AH29" s="2554"/>
      <c r="AI29" s="2554"/>
      <c r="AJ29" s="2554"/>
      <c r="AK29" s="2554"/>
      <c r="AL29" s="2554"/>
      <c r="AM29" s="2554"/>
      <c r="AN29" s="2554"/>
      <c r="AO29" s="1246"/>
      <c r="AP29" s="2554"/>
      <c r="AQ29" s="2554"/>
      <c r="AR29" s="2554"/>
      <c r="AS29" s="2554"/>
      <c r="AT29" s="2554"/>
      <c r="AU29" s="2554"/>
      <c r="AV29" s="2554"/>
      <c r="AW29" s="2554"/>
      <c r="AX29" s="251"/>
      <c r="AY29" s="201"/>
      <c r="AZ29" s="201"/>
      <c r="BA29" s="201"/>
      <c r="BB29" s="201"/>
      <c r="BC29" s="201"/>
      <c r="BD29" s="201"/>
      <c r="BE29" s="201"/>
      <c r="BF29" s="201"/>
      <c r="BG29" s="201"/>
      <c r="BH29" s="201"/>
      <c r="BI29" s="201"/>
      <c r="BJ29" s="201"/>
    </row>
    <row r="30" spans="1:62" ht="17.25" customHeight="1">
      <c r="A30" s="201"/>
      <c r="B30" s="220"/>
      <c r="C30" s="2643"/>
      <c r="D30" s="2643"/>
      <c r="E30" s="2643"/>
      <c r="F30" s="2643"/>
      <c r="G30" s="2643"/>
      <c r="H30" s="2643"/>
      <c r="I30" s="2643"/>
      <c r="J30" s="2643"/>
      <c r="K30" s="2643"/>
      <c r="L30" s="2643"/>
      <c r="M30" s="2643"/>
      <c r="N30" s="2643"/>
      <c r="O30" s="2643"/>
      <c r="P30" s="2554"/>
      <c r="Q30" s="2554"/>
      <c r="R30" s="2554"/>
      <c r="S30" s="2554"/>
      <c r="T30" s="2554"/>
      <c r="U30" s="2554"/>
      <c r="V30" s="2554"/>
      <c r="W30" s="2554"/>
      <c r="X30" s="2554"/>
      <c r="Y30" s="2554"/>
      <c r="Z30" s="2554"/>
      <c r="AA30" s="2554"/>
      <c r="AB30" s="2554"/>
      <c r="AC30" s="2554"/>
      <c r="AD30" s="2554"/>
      <c r="AE30" s="2554"/>
      <c r="AF30" s="2554"/>
      <c r="AG30" s="2554"/>
      <c r="AH30" s="2554"/>
      <c r="AI30" s="2554"/>
      <c r="AJ30" s="2554"/>
      <c r="AK30" s="2554"/>
      <c r="AL30" s="2554"/>
      <c r="AM30" s="2554"/>
      <c r="AN30" s="2554"/>
      <c r="AO30" s="1246"/>
      <c r="AP30" s="2554"/>
      <c r="AQ30" s="2554"/>
      <c r="AR30" s="2554"/>
      <c r="AS30" s="2554"/>
      <c r="AT30" s="2554"/>
      <c r="AU30" s="2554"/>
      <c r="AV30" s="2554"/>
      <c r="AW30" s="2554"/>
      <c r="AX30" s="251"/>
      <c r="AY30" s="201"/>
      <c r="AZ30" s="201"/>
      <c r="BA30" s="201"/>
      <c r="BB30" s="201"/>
      <c r="BC30" s="201"/>
      <c r="BD30" s="201"/>
      <c r="BE30" s="201"/>
      <c r="BF30" s="201"/>
      <c r="BG30" s="201"/>
      <c r="BH30" s="201"/>
      <c r="BI30" s="201"/>
      <c r="BJ30" s="201"/>
    </row>
    <row r="31" spans="1:62" ht="15.75" customHeight="1">
      <c r="A31" s="201"/>
      <c r="B31" s="221"/>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53"/>
      <c r="AY31" s="201"/>
      <c r="AZ31" s="201"/>
      <c r="BA31" s="201"/>
      <c r="BB31" s="201"/>
      <c r="BC31" s="201"/>
      <c r="BD31" s="201"/>
      <c r="BE31" s="201"/>
      <c r="BF31" s="201"/>
      <c r="BG31" s="201"/>
      <c r="BH31" s="201"/>
      <c r="BI31" s="201"/>
      <c r="BJ31" s="201"/>
    </row>
    <row r="32" spans="1:62" ht="15.75" customHeight="1">
      <c r="A32" s="201"/>
      <c r="B32" s="787"/>
      <c r="C32" s="787"/>
      <c r="D32" s="787"/>
      <c r="E32" s="787"/>
      <c r="F32" s="787"/>
      <c r="G32" s="794"/>
      <c r="H32" s="794"/>
      <c r="I32" s="794"/>
      <c r="J32" s="794"/>
      <c r="K32" s="787"/>
      <c r="L32" s="787"/>
      <c r="M32" s="803"/>
      <c r="N32" s="803"/>
      <c r="O32" s="803"/>
      <c r="P32" s="803"/>
      <c r="Q32" s="803"/>
      <c r="R32" s="803"/>
      <c r="S32" s="803"/>
      <c r="T32" s="803"/>
      <c r="U32" s="803"/>
      <c r="V32" s="803"/>
      <c r="W32" s="803"/>
      <c r="X32" s="803"/>
      <c r="Y32" s="803"/>
      <c r="Z32" s="803"/>
      <c r="AA32" s="803"/>
      <c r="AB32" s="803"/>
      <c r="AC32" s="803"/>
      <c r="AD32" s="803"/>
      <c r="AE32" s="803"/>
      <c r="AF32" s="803"/>
      <c r="AG32" s="803"/>
      <c r="AH32" s="809"/>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row>
    <row r="33" spans="1:62" ht="15.75" customHeight="1">
      <c r="A33" s="201"/>
      <c r="B33" s="787"/>
      <c r="C33" s="787"/>
      <c r="D33" s="787"/>
      <c r="E33" s="787"/>
      <c r="F33" s="866"/>
      <c r="G33" s="787"/>
      <c r="H33" s="866"/>
      <c r="I33" s="866"/>
      <c r="J33" s="866"/>
      <c r="K33" s="866"/>
      <c r="L33" s="866"/>
      <c r="M33" s="804"/>
      <c r="N33" s="804"/>
      <c r="O33" s="804"/>
      <c r="P33" s="804"/>
      <c r="Q33" s="804"/>
      <c r="R33" s="804"/>
      <c r="S33" s="804"/>
      <c r="T33" s="804"/>
      <c r="U33" s="804"/>
      <c r="V33" s="804"/>
      <c r="W33" s="804"/>
      <c r="X33" s="804"/>
      <c r="Y33" s="804"/>
      <c r="Z33" s="804"/>
      <c r="AA33" s="804"/>
      <c r="AB33" s="804"/>
      <c r="AC33" s="804"/>
      <c r="AD33" s="803"/>
      <c r="AE33" s="803"/>
      <c r="AF33" s="803"/>
      <c r="AG33" s="803"/>
      <c r="AH33" s="809"/>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row>
    <row r="34" spans="1:62" ht="15.75" customHeight="1">
      <c r="A34" s="201"/>
      <c r="B34" s="787"/>
      <c r="C34" s="787"/>
      <c r="D34" s="787"/>
      <c r="E34" s="787"/>
      <c r="F34" s="787"/>
      <c r="G34" s="787"/>
      <c r="H34" s="787"/>
      <c r="I34" s="787"/>
      <c r="J34" s="787"/>
      <c r="K34" s="787"/>
      <c r="L34" s="787"/>
      <c r="M34" s="803"/>
      <c r="N34" s="803"/>
      <c r="O34" s="803"/>
      <c r="P34" s="803"/>
      <c r="Q34" s="803"/>
      <c r="R34" s="803"/>
      <c r="S34" s="803"/>
      <c r="T34" s="803"/>
      <c r="U34" s="803"/>
      <c r="V34" s="803"/>
      <c r="W34" s="803"/>
      <c r="X34" s="803"/>
      <c r="Y34" s="803"/>
      <c r="Z34" s="803"/>
      <c r="AA34" s="803"/>
      <c r="AB34" s="803"/>
      <c r="AC34" s="803"/>
      <c r="AD34" s="803"/>
      <c r="AE34" s="803"/>
      <c r="AF34" s="803"/>
      <c r="AG34" s="803"/>
      <c r="AH34" s="809"/>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row>
    <row r="35" spans="1:62" ht="15.75" customHeight="1">
      <c r="A35" s="201"/>
      <c r="B35" s="787"/>
      <c r="C35" s="787"/>
      <c r="D35" s="787"/>
      <c r="E35" s="787"/>
      <c r="F35" s="787"/>
      <c r="G35" s="794"/>
      <c r="H35" s="794"/>
      <c r="I35" s="794"/>
      <c r="J35" s="794"/>
      <c r="K35" s="794"/>
      <c r="L35" s="794"/>
      <c r="M35" s="796"/>
      <c r="N35" s="796"/>
      <c r="O35" s="796"/>
      <c r="P35" s="796"/>
      <c r="Q35" s="796"/>
      <c r="R35" s="796"/>
      <c r="S35" s="796"/>
      <c r="T35" s="796"/>
      <c r="U35" s="796"/>
      <c r="V35" s="796"/>
      <c r="W35" s="796"/>
      <c r="X35" s="796"/>
      <c r="Y35" s="796"/>
      <c r="Z35" s="796"/>
      <c r="AA35" s="796"/>
      <c r="AB35" s="796"/>
      <c r="AC35" s="796"/>
      <c r="AD35" s="796"/>
      <c r="AE35" s="796"/>
      <c r="AF35" s="796"/>
      <c r="AG35" s="803"/>
      <c r="AH35" s="809"/>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row>
    <row r="36" spans="1:62" ht="15.75" customHeight="1">
      <c r="A36" s="201"/>
      <c r="B36" s="787"/>
      <c r="C36" s="787"/>
      <c r="D36" s="787"/>
      <c r="E36" s="787"/>
      <c r="F36" s="787"/>
      <c r="G36" s="787"/>
      <c r="H36" s="787"/>
      <c r="I36" s="787"/>
      <c r="J36" s="787"/>
      <c r="K36" s="787"/>
      <c r="L36" s="787"/>
      <c r="M36" s="796"/>
      <c r="N36" s="796"/>
      <c r="O36" s="796"/>
      <c r="P36" s="796"/>
      <c r="Q36" s="796"/>
      <c r="R36" s="796"/>
      <c r="S36" s="796"/>
      <c r="T36" s="796"/>
      <c r="U36" s="796"/>
      <c r="V36" s="796"/>
      <c r="W36" s="796"/>
      <c r="X36" s="796"/>
      <c r="Y36" s="796"/>
      <c r="Z36" s="796"/>
      <c r="AA36" s="796"/>
      <c r="AB36" s="796"/>
      <c r="AC36" s="796"/>
      <c r="AD36" s="796"/>
      <c r="AE36" s="796"/>
      <c r="AF36" s="796"/>
      <c r="AG36" s="803"/>
      <c r="AH36" s="809"/>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row>
    <row r="37" spans="1:62" ht="15.75" customHeight="1">
      <c r="B37" s="788"/>
      <c r="C37" s="788"/>
      <c r="D37" s="788"/>
      <c r="E37" s="788"/>
      <c r="F37" s="788"/>
      <c r="G37" s="788"/>
      <c r="H37" s="788"/>
      <c r="I37" s="788"/>
      <c r="J37" s="788"/>
      <c r="K37" s="788"/>
      <c r="L37" s="788"/>
      <c r="M37" s="797"/>
      <c r="N37" s="797"/>
      <c r="O37" s="797"/>
      <c r="P37" s="797"/>
      <c r="Q37" s="797"/>
      <c r="R37" s="797"/>
      <c r="S37" s="797"/>
      <c r="T37" s="797"/>
      <c r="U37" s="797"/>
      <c r="V37" s="797"/>
      <c r="W37" s="797"/>
      <c r="X37" s="797"/>
      <c r="Y37" s="797"/>
      <c r="Z37" s="797"/>
      <c r="AA37" s="797"/>
      <c r="AB37" s="797"/>
      <c r="AC37" s="797"/>
      <c r="AD37" s="797"/>
      <c r="AE37" s="797"/>
      <c r="AF37" s="797"/>
      <c r="AG37" s="808"/>
      <c r="AH37" s="810"/>
    </row>
    <row r="38" spans="1:62" ht="15.75" customHeight="1">
      <c r="B38" s="788"/>
      <c r="C38" s="788"/>
      <c r="D38" s="788"/>
      <c r="E38" s="788"/>
      <c r="F38" s="788"/>
      <c r="G38" s="788"/>
      <c r="H38" s="788"/>
      <c r="I38" s="788"/>
      <c r="J38" s="875"/>
      <c r="K38" s="875"/>
      <c r="L38" s="875"/>
      <c r="M38" s="797"/>
      <c r="N38" s="797"/>
      <c r="O38" s="797"/>
      <c r="P38" s="797"/>
      <c r="Q38" s="797"/>
      <c r="R38" s="797"/>
      <c r="S38" s="797"/>
      <c r="T38" s="797"/>
      <c r="U38" s="797"/>
      <c r="V38" s="797"/>
      <c r="W38" s="797"/>
      <c r="X38" s="797"/>
      <c r="Y38" s="797"/>
      <c r="Z38" s="797"/>
      <c r="AA38" s="797"/>
      <c r="AB38" s="797"/>
      <c r="AC38" s="797"/>
      <c r="AD38" s="797"/>
      <c r="AE38" s="797"/>
      <c r="AF38" s="797"/>
      <c r="AG38" s="808"/>
      <c r="AH38" s="810"/>
    </row>
    <row r="39" spans="1:62" ht="15.75" customHeight="1">
      <c r="B39" s="788"/>
      <c r="C39" s="788"/>
      <c r="D39" s="788"/>
      <c r="E39" s="788"/>
      <c r="F39" s="788"/>
      <c r="G39" s="788"/>
      <c r="H39" s="788"/>
      <c r="I39" s="788"/>
      <c r="J39" s="875"/>
      <c r="K39" s="875"/>
      <c r="L39" s="875"/>
      <c r="M39" s="797"/>
      <c r="N39" s="797"/>
      <c r="O39" s="797"/>
      <c r="P39" s="797"/>
      <c r="Q39" s="797"/>
      <c r="R39" s="797"/>
      <c r="S39" s="797"/>
      <c r="T39" s="797"/>
      <c r="U39" s="797"/>
      <c r="V39" s="797"/>
      <c r="W39" s="797"/>
      <c r="X39" s="797"/>
      <c r="Y39" s="797"/>
      <c r="Z39" s="797"/>
      <c r="AA39" s="797"/>
      <c r="AB39" s="797"/>
      <c r="AC39" s="797"/>
      <c r="AD39" s="797"/>
      <c r="AE39" s="797"/>
      <c r="AF39" s="797"/>
      <c r="AG39" s="808"/>
      <c r="AH39" s="810"/>
    </row>
    <row r="40" spans="1:62" ht="15.75" customHeight="1">
      <c r="B40" s="788"/>
      <c r="C40" s="788"/>
      <c r="D40" s="788"/>
      <c r="E40" s="788"/>
      <c r="F40" s="788"/>
      <c r="G40" s="788"/>
      <c r="H40" s="788"/>
      <c r="I40" s="788"/>
      <c r="J40" s="788"/>
      <c r="K40" s="788"/>
      <c r="L40" s="788"/>
      <c r="M40" s="797"/>
      <c r="N40" s="797"/>
      <c r="O40" s="797"/>
      <c r="P40" s="797"/>
      <c r="Q40" s="797"/>
      <c r="R40" s="797"/>
      <c r="S40" s="797"/>
      <c r="T40" s="797"/>
      <c r="U40" s="797"/>
      <c r="V40" s="797"/>
      <c r="W40" s="797"/>
      <c r="X40" s="797"/>
      <c r="Y40" s="797"/>
      <c r="Z40" s="797"/>
      <c r="AA40" s="797"/>
      <c r="AB40" s="797"/>
      <c r="AC40" s="797"/>
      <c r="AD40" s="797"/>
      <c r="AE40" s="797"/>
      <c r="AF40" s="797"/>
      <c r="AG40" s="808"/>
      <c r="AH40" s="810"/>
    </row>
    <row r="41" spans="1:62" ht="15.75" customHeight="1">
      <c r="B41" s="788"/>
      <c r="C41" s="788"/>
      <c r="D41" s="788"/>
      <c r="E41" s="788"/>
      <c r="F41" s="788"/>
      <c r="G41" s="788"/>
      <c r="H41" s="788"/>
      <c r="I41" s="788"/>
      <c r="J41" s="788"/>
      <c r="K41" s="788"/>
      <c r="L41" s="788"/>
      <c r="M41" s="797"/>
      <c r="N41" s="797"/>
      <c r="O41" s="797"/>
      <c r="P41" s="797"/>
      <c r="Q41" s="797"/>
      <c r="R41" s="797"/>
      <c r="S41" s="797"/>
      <c r="T41" s="797"/>
      <c r="U41" s="797"/>
      <c r="V41" s="797"/>
      <c r="W41" s="797"/>
      <c r="X41" s="797"/>
      <c r="Y41" s="797"/>
      <c r="Z41" s="797"/>
      <c r="AA41" s="797"/>
      <c r="AB41" s="797"/>
      <c r="AC41" s="797"/>
      <c r="AD41" s="797"/>
      <c r="AE41" s="797"/>
      <c r="AF41" s="797"/>
      <c r="AG41" s="808"/>
      <c r="AH41" s="810"/>
    </row>
    <row r="42" spans="1:62" ht="15.75" customHeight="1">
      <c r="B42" s="788"/>
      <c r="C42" s="788"/>
      <c r="D42" s="788"/>
      <c r="E42" s="788"/>
      <c r="F42" s="788"/>
      <c r="G42" s="788"/>
      <c r="H42" s="788"/>
      <c r="I42" s="788"/>
      <c r="J42" s="876"/>
      <c r="K42" s="876"/>
      <c r="L42" s="876"/>
      <c r="M42" s="797"/>
      <c r="N42" s="797"/>
      <c r="O42" s="797"/>
      <c r="P42" s="797"/>
      <c r="Q42" s="797"/>
      <c r="R42" s="797"/>
      <c r="S42" s="797"/>
      <c r="T42" s="797"/>
      <c r="U42" s="797"/>
      <c r="V42" s="797"/>
      <c r="W42" s="797"/>
      <c r="X42" s="797"/>
      <c r="Y42" s="797"/>
      <c r="Z42" s="797"/>
      <c r="AA42" s="797"/>
      <c r="AB42" s="797"/>
      <c r="AC42" s="797"/>
      <c r="AD42" s="797"/>
      <c r="AE42" s="797"/>
      <c r="AF42" s="797"/>
      <c r="AG42" s="808"/>
      <c r="AH42" s="810"/>
    </row>
    <row r="43" spans="1:62" ht="15.75" customHeight="1">
      <c r="B43" s="788"/>
      <c r="C43" s="788"/>
      <c r="D43" s="788"/>
      <c r="E43" s="788"/>
      <c r="F43" s="788"/>
      <c r="G43" s="788"/>
      <c r="H43" s="788"/>
      <c r="I43" s="788"/>
      <c r="J43" s="788"/>
      <c r="K43" s="788"/>
      <c r="L43" s="788"/>
      <c r="M43" s="797"/>
      <c r="N43" s="797"/>
      <c r="O43" s="797"/>
      <c r="P43" s="797"/>
      <c r="Q43" s="797"/>
      <c r="R43" s="797"/>
      <c r="S43" s="797"/>
      <c r="T43" s="797"/>
      <c r="U43" s="797"/>
      <c r="V43" s="797"/>
      <c r="W43" s="797"/>
      <c r="X43" s="797"/>
      <c r="Y43" s="797"/>
      <c r="Z43" s="797"/>
      <c r="AA43" s="797"/>
      <c r="AB43" s="797"/>
      <c r="AC43" s="797"/>
      <c r="AD43" s="797"/>
      <c r="AE43" s="797"/>
      <c r="AF43" s="797"/>
      <c r="AG43" s="808"/>
      <c r="AH43" s="810"/>
    </row>
    <row r="44" spans="1:62" ht="15.75" customHeight="1">
      <c r="B44" s="788"/>
      <c r="C44" s="788"/>
      <c r="D44" s="788"/>
      <c r="E44" s="788"/>
      <c r="F44" s="788"/>
      <c r="G44" s="788"/>
      <c r="H44" s="788"/>
      <c r="I44" s="788"/>
      <c r="J44" s="788"/>
      <c r="K44" s="788"/>
      <c r="L44" s="788"/>
      <c r="M44" s="797"/>
      <c r="N44" s="797"/>
      <c r="O44" s="797"/>
      <c r="P44" s="797"/>
      <c r="Q44" s="797"/>
      <c r="R44" s="797"/>
      <c r="S44" s="797"/>
      <c r="T44" s="797"/>
      <c r="U44" s="797"/>
      <c r="V44" s="797"/>
      <c r="W44" s="797"/>
      <c r="X44" s="797"/>
      <c r="Y44" s="797"/>
      <c r="Z44" s="797"/>
      <c r="AA44" s="797"/>
      <c r="AB44" s="797"/>
      <c r="AC44" s="797"/>
      <c r="AD44" s="797"/>
      <c r="AE44" s="797"/>
      <c r="AF44" s="797"/>
      <c r="AG44" s="808"/>
      <c r="AH44" s="810"/>
    </row>
    <row r="45" spans="1:62" ht="15.75" customHeight="1">
      <c r="B45" s="788"/>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811"/>
    </row>
    <row r="46" spans="1:62" ht="15.75" customHeight="1">
      <c r="B46" s="788"/>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805"/>
      <c r="AC46" s="805"/>
      <c r="AD46" s="805"/>
      <c r="AE46" s="805"/>
      <c r="AF46" s="805"/>
      <c r="AG46" s="805"/>
    </row>
    <row r="47" spans="1:62" ht="15.75" customHeight="1">
      <c r="B47" s="788"/>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row>
    <row r="48" spans="1:62" ht="15.75" customHeight="1">
      <c r="B48" s="788"/>
      <c r="C48" s="788"/>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row>
    <row r="49" spans="2:34" ht="15.75" customHeight="1">
      <c r="B49" s="788"/>
      <c r="C49" s="788"/>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row>
    <row r="50" spans="2:34" ht="15.75" customHeight="1">
      <c r="B50" s="789"/>
      <c r="C50" s="789"/>
      <c r="D50" s="789"/>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row>
    <row r="51" spans="2:34" ht="15.75" customHeight="1">
      <c r="B51" s="789"/>
      <c r="C51" s="792"/>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806"/>
      <c r="AD51" s="789"/>
      <c r="AE51" s="789"/>
      <c r="AF51" s="789"/>
      <c r="AG51" s="789"/>
    </row>
    <row r="52" spans="2:34" ht="15.75" customHeight="1">
      <c r="B52" s="789"/>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806"/>
      <c r="AD52" s="789"/>
      <c r="AE52" s="789"/>
      <c r="AF52" s="789"/>
      <c r="AG52" s="789"/>
    </row>
    <row r="53" spans="2:34" ht="15.75" customHeight="1">
      <c r="B53" s="789"/>
      <c r="C53" s="792"/>
      <c r="D53" s="792"/>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806"/>
      <c r="AD53" s="789"/>
      <c r="AE53" s="789"/>
      <c r="AF53" s="789"/>
      <c r="AG53" s="789"/>
    </row>
    <row r="54" spans="2:34">
      <c r="B54" s="789"/>
      <c r="C54" s="792"/>
      <c r="D54" s="792"/>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806"/>
      <c r="AD54" s="789"/>
      <c r="AE54" s="789"/>
      <c r="AF54" s="789"/>
      <c r="AG54" s="789"/>
    </row>
    <row r="55" spans="2:34">
      <c r="B55" s="788"/>
      <c r="C55" s="792"/>
      <c r="D55" s="792"/>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806"/>
      <c r="AD55" s="788"/>
      <c r="AE55" s="788"/>
      <c r="AF55" s="788"/>
      <c r="AG55" s="788"/>
      <c r="AH55" s="811"/>
    </row>
    <row r="56" spans="2:34">
      <c r="B56" s="790"/>
      <c r="C56" s="790"/>
      <c r="D56" s="790"/>
      <c r="E56" s="790"/>
      <c r="F56" s="790"/>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811"/>
    </row>
    <row r="57" spans="2:34">
      <c r="B57" s="790"/>
      <c r="C57" s="790"/>
      <c r="D57" s="790"/>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811"/>
    </row>
    <row r="58" spans="2:34">
      <c r="B58" s="791"/>
      <c r="C58" s="791"/>
      <c r="D58" s="791"/>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row>
  </sheetData>
  <mergeCells count="147">
    <mergeCell ref="AZ3:BG4"/>
    <mergeCell ref="C8:F11"/>
    <mergeCell ref="C12:D17"/>
    <mergeCell ref="AP12:AW13"/>
    <mergeCell ref="F14:F15"/>
    <mergeCell ref="C28:O30"/>
    <mergeCell ref="AP14:AW30"/>
    <mergeCell ref="P29:S29"/>
    <mergeCell ref="T29:V29"/>
    <mergeCell ref="W29:Y29"/>
    <mergeCell ref="Z29:AB29"/>
    <mergeCell ref="AC29:AF29"/>
    <mergeCell ref="AG29:AI29"/>
    <mergeCell ref="AJ29:AL29"/>
    <mergeCell ref="AM29:AO29"/>
    <mergeCell ref="P30:S30"/>
    <mergeCell ref="T30:V30"/>
    <mergeCell ref="W30:Y30"/>
    <mergeCell ref="Z30:AB30"/>
    <mergeCell ref="AC30:AF30"/>
    <mergeCell ref="AG30:AI30"/>
    <mergeCell ref="AJ30:AL30"/>
    <mergeCell ref="AM30:AO30"/>
    <mergeCell ref="AG27:AI27"/>
    <mergeCell ref="AJ27:AL27"/>
    <mergeCell ref="AM27:AO27"/>
    <mergeCell ref="P28:S28"/>
    <mergeCell ref="T28:V28"/>
    <mergeCell ref="W28:Y28"/>
    <mergeCell ref="Z28:AB28"/>
    <mergeCell ref="AC28:AF28"/>
    <mergeCell ref="AG28:AI28"/>
    <mergeCell ref="AJ28:AL28"/>
    <mergeCell ref="AM28:AO28"/>
    <mergeCell ref="C27:F27"/>
    <mergeCell ref="G27:I27"/>
    <mergeCell ref="J27:L27"/>
    <mergeCell ref="M27:O27"/>
    <mergeCell ref="P27:S27"/>
    <mergeCell ref="T27:V27"/>
    <mergeCell ref="W27:Y27"/>
    <mergeCell ref="Z27:AB27"/>
    <mergeCell ref="AC27:AF27"/>
    <mergeCell ref="AG25:AI25"/>
    <mergeCell ref="AJ25:AL25"/>
    <mergeCell ref="AM25:AO25"/>
    <mergeCell ref="C26:F26"/>
    <mergeCell ref="G26:I26"/>
    <mergeCell ref="J26:L26"/>
    <mergeCell ref="M26:O26"/>
    <mergeCell ref="P26:S26"/>
    <mergeCell ref="T26:V26"/>
    <mergeCell ref="W26:Y26"/>
    <mergeCell ref="Z26:AB26"/>
    <mergeCell ref="AC26:AF26"/>
    <mergeCell ref="AG26:AI26"/>
    <mergeCell ref="AJ26:AL26"/>
    <mergeCell ref="AM26:AO26"/>
    <mergeCell ref="C25:F25"/>
    <mergeCell ref="G25:I25"/>
    <mergeCell ref="J25:L25"/>
    <mergeCell ref="M25:O25"/>
    <mergeCell ref="P25:S25"/>
    <mergeCell ref="T25:V25"/>
    <mergeCell ref="W25:Y25"/>
    <mergeCell ref="Z25:AB25"/>
    <mergeCell ref="AC25:AF25"/>
    <mergeCell ref="AG23:AI23"/>
    <mergeCell ref="AJ23:AL23"/>
    <mergeCell ref="AM23:AO23"/>
    <mergeCell ref="C24:F24"/>
    <mergeCell ref="G24:I24"/>
    <mergeCell ref="J24:L24"/>
    <mergeCell ref="M24:O24"/>
    <mergeCell ref="P24:S24"/>
    <mergeCell ref="T24:V24"/>
    <mergeCell ref="W24:Y24"/>
    <mergeCell ref="Z24:AB24"/>
    <mergeCell ref="AC24:AF24"/>
    <mergeCell ref="AG24:AI24"/>
    <mergeCell ref="AJ24:AL24"/>
    <mergeCell ref="AM24:AO24"/>
    <mergeCell ref="C23:F23"/>
    <mergeCell ref="G23:I23"/>
    <mergeCell ref="J23:L23"/>
    <mergeCell ref="M23:O23"/>
    <mergeCell ref="P23:S23"/>
    <mergeCell ref="T23:V23"/>
    <mergeCell ref="W23:Y23"/>
    <mergeCell ref="Z23:AB23"/>
    <mergeCell ref="AC23:AF23"/>
    <mergeCell ref="AG21:AI21"/>
    <mergeCell ref="AJ21:AL21"/>
    <mergeCell ref="AM21:AO21"/>
    <mergeCell ref="C22:F22"/>
    <mergeCell ref="G22:I22"/>
    <mergeCell ref="J22:L22"/>
    <mergeCell ref="M22:O22"/>
    <mergeCell ref="P22:S22"/>
    <mergeCell ref="T22:V22"/>
    <mergeCell ref="W22:Y22"/>
    <mergeCell ref="Z22:AB22"/>
    <mergeCell ref="AC22:AF22"/>
    <mergeCell ref="AG22:AI22"/>
    <mergeCell ref="AJ22:AL22"/>
    <mergeCell ref="AM22:AO22"/>
    <mergeCell ref="C21:F21"/>
    <mergeCell ref="G21:I21"/>
    <mergeCell ref="J21:L21"/>
    <mergeCell ref="M21:O21"/>
    <mergeCell ref="P21:S21"/>
    <mergeCell ref="T21:V21"/>
    <mergeCell ref="W21:Y21"/>
    <mergeCell ref="Z21:AB21"/>
    <mergeCell ref="AC21:AF21"/>
    <mergeCell ref="C19:F19"/>
    <mergeCell ref="G19:O19"/>
    <mergeCell ref="P19:S19"/>
    <mergeCell ref="T19:AB19"/>
    <mergeCell ref="AC19:AF19"/>
    <mergeCell ref="AG19:AO19"/>
    <mergeCell ref="C20:F20"/>
    <mergeCell ref="G20:I20"/>
    <mergeCell ref="J20:L20"/>
    <mergeCell ref="M20:O20"/>
    <mergeCell ref="P20:S20"/>
    <mergeCell ref="T20:V20"/>
    <mergeCell ref="W20:Y20"/>
    <mergeCell ref="Z20:AB20"/>
    <mergeCell ref="AC20:AF20"/>
    <mergeCell ref="AG20:AI20"/>
    <mergeCell ref="AJ20:AL20"/>
    <mergeCell ref="AM20:AO20"/>
    <mergeCell ref="B2:D2"/>
    <mergeCell ref="B3:AW3"/>
    <mergeCell ref="E5:G5"/>
    <mergeCell ref="H5:R5"/>
    <mergeCell ref="E6:G6"/>
    <mergeCell ref="H6:R6"/>
    <mergeCell ref="AI6:AK6"/>
    <mergeCell ref="AL6:AR6"/>
    <mergeCell ref="C18:F18"/>
    <mergeCell ref="G18:O18"/>
    <mergeCell ref="P18:S18"/>
    <mergeCell ref="T18:AB18"/>
    <mergeCell ref="AC18:AF18"/>
    <mergeCell ref="AG18:AO18"/>
  </mergeCells>
  <phoneticPr fontId="3" type="Hiragana"/>
  <hyperlinks>
    <hyperlink ref="AZ3" location="データ!A1" display="データ入力画面へ"/>
  </hyperlinks>
  <pageMargins left="0.30629921259842519" right="0.30629921259842519" top="0.75" bottom="0.35629921259842523"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
  <sheetViews>
    <sheetView showZeros="0" workbookViewId="0">
      <selection activeCell="Q14" sqref="Q14"/>
    </sheetView>
  </sheetViews>
  <sheetFormatPr defaultRowHeight="18.75"/>
  <cols>
    <col min="1" max="1" width="30.5" style="104" customWidth="1"/>
    <col min="2" max="2" width="1.125" style="104" customWidth="1"/>
    <col min="3" max="34" width="2.625" style="104" customWidth="1"/>
    <col min="35" max="35" width="1.125" style="104" customWidth="1"/>
    <col min="36" max="50" width="2.625" style="104" customWidth="1"/>
    <col min="51" max="53" width="12.25" style="104" customWidth="1"/>
    <col min="54" max="68" width="2.625" style="104" customWidth="1"/>
    <col min="69" max="69" width="9" style="104" customWidth="1"/>
    <col min="70" max="16384" width="9" style="104"/>
  </cols>
  <sheetData>
    <row r="1" spans="1:60" ht="15.75" customHeigh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row>
    <row r="2" spans="1:60" ht="6.75" customHeight="1">
      <c r="A2" s="105"/>
      <c r="B2" s="106"/>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43"/>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60" ht="15.75" customHeight="1">
      <c r="A3" s="105"/>
      <c r="B3" s="107"/>
      <c r="C3" s="111"/>
      <c r="D3" s="111"/>
      <c r="E3" s="111"/>
      <c r="F3" s="111"/>
      <c r="G3" s="111"/>
      <c r="H3" s="111"/>
      <c r="I3" s="111"/>
      <c r="J3" s="111"/>
      <c r="K3" s="111"/>
      <c r="L3" s="111"/>
      <c r="M3" s="111"/>
      <c r="N3" s="111"/>
      <c r="O3" s="111"/>
      <c r="P3" s="111"/>
      <c r="Q3" s="111"/>
      <c r="R3" s="111"/>
      <c r="S3" s="111"/>
      <c r="T3" s="111"/>
      <c r="U3" s="111"/>
      <c r="V3" s="111"/>
      <c r="W3" s="1142" t="s">
        <v>65</v>
      </c>
      <c r="X3" s="1142"/>
      <c r="Y3" s="1142"/>
      <c r="Z3" s="1142" t="s">
        <v>86</v>
      </c>
      <c r="AA3" s="1142"/>
      <c r="AB3" s="1142"/>
      <c r="AC3" s="1142" t="s">
        <v>90</v>
      </c>
      <c r="AD3" s="1142"/>
      <c r="AE3" s="1142"/>
      <c r="AF3" s="1142" t="s">
        <v>69</v>
      </c>
      <c r="AG3" s="1142"/>
      <c r="AH3" s="1142"/>
      <c r="AI3" s="144"/>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60" ht="15.75" customHeight="1">
      <c r="A4" s="105"/>
      <c r="B4" s="107"/>
      <c r="C4" s="111"/>
      <c r="D4" s="111"/>
      <c r="E4" s="111"/>
      <c r="F4" s="111"/>
      <c r="G4" s="111"/>
      <c r="H4" s="111"/>
      <c r="I4" s="111"/>
      <c r="J4" s="111"/>
      <c r="K4" s="111"/>
      <c r="L4" s="111"/>
      <c r="M4" s="111"/>
      <c r="N4" s="111"/>
      <c r="O4" s="111"/>
      <c r="P4" s="111"/>
      <c r="Q4" s="111"/>
      <c r="R4" s="111"/>
      <c r="S4" s="111"/>
      <c r="T4" s="111"/>
      <c r="U4" s="111"/>
      <c r="V4" s="111"/>
      <c r="W4" s="1144"/>
      <c r="X4" s="1144"/>
      <c r="Y4" s="1144"/>
      <c r="Z4" s="1144"/>
      <c r="AA4" s="1144"/>
      <c r="AB4" s="1144"/>
      <c r="AC4" s="1144"/>
      <c r="AD4" s="1144"/>
      <c r="AE4" s="1144"/>
      <c r="AF4" s="1144"/>
      <c r="AG4" s="1144"/>
      <c r="AH4" s="1144"/>
      <c r="AI4" s="144"/>
      <c r="AJ4" s="105"/>
      <c r="AK4" s="105"/>
      <c r="AL4" s="105"/>
      <c r="AM4" s="1173" t="s">
        <v>102</v>
      </c>
      <c r="AN4" s="1174"/>
      <c r="AO4" s="1174"/>
      <c r="AP4" s="1174"/>
      <c r="AQ4" s="1174"/>
      <c r="AR4" s="1174"/>
      <c r="AS4" s="1174"/>
      <c r="AT4" s="1175"/>
      <c r="AU4" s="105"/>
      <c r="AV4" s="105"/>
      <c r="AW4" s="105"/>
      <c r="AX4" s="105"/>
      <c r="AY4" s="105"/>
      <c r="AZ4" s="105"/>
      <c r="BA4" s="105"/>
      <c r="BB4" s="105"/>
      <c r="BC4" s="105"/>
      <c r="BD4" s="105"/>
      <c r="BE4" s="105"/>
      <c r="BF4" s="105"/>
      <c r="BG4" s="105"/>
      <c r="BH4" s="105"/>
    </row>
    <row r="5" spans="1:60" ht="15.75" customHeight="1">
      <c r="A5" s="105"/>
      <c r="B5" s="107"/>
      <c r="C5" s="111"/>
      <c r="D5" s="111"/>
      <c r="E5" s="111"/>
      <c r="F5" s="111"/>
      <c r="G5" s="111"/>
      <c r="H5" s="111"/>
      <c r="I5" s="111"/>
      <c r="J5" s="111"/>
      <c r="K5" s="111"/>
      <c r="L5" s="111"/>
      <c r="M5" s="111"/>
      <c r="N5" s="111"/>
      <c r="O5" s="111"/>
      <c r="P5" s="111"/>
      <c r="Q5" s="111"/>
      <c r="R5" s="111"/>
      <c r="S5" s="111"/>
      <c r="T5" s="111"/>
      <c r="U5" s="111"/>
      <c r="V5" s="111"/>
      <c r="W5" s="1144"/>
      <c r="X5" s="1144"/>
      <c r="Y5" s="1144"/>
      <c r="Z5" s="1144"/>
      <c r="AA5" s="1144"/>
      <c r="AB5" s="1144"/>
      <c r="AC5" s="1144"/>
      <c r="AD5" s="1144"/>
      <c r="AE5" s="1144"/>
      <c r="AF5" s="1144"/>
      <c r="AG5" s="1144"/>
      <c r="AH5" s="1144"/>
      <c r="AI5" s="144"/>
      <c r="AJ5" s="105"/>
      <c r="AK5" s="105"/>
      <c r="AL5" s="105"/>
      <c r="AM5" s="1176"/>
      <c r="AN5" s="1177"/>
      <c r="AO5" s="1177"/>
      <c r="AP5" s="1177"/>
      <c r="AQ5" s="1177"/>
      <c r="AR5" s="1177"/>
      <c r="AS5" s="1177"/>
      <c r="AT5" s="1178"/>
      <c r="AU5" s="105"/>
      <c r="AV5" s="105"/>
      <c r="AW5" s="105"/>
      <c r="AX5" s="105"/>
      <c r="AY5" s="105"/>
      <c r="AZ5" s="105"/>
      <c r="BA5" s="105"/>
      <c r="BB5" s="105"/>
      <c r="BC5" s="105"/>
      <c r="BD5" s="105"/>
      <c r="BE5" s="105"/>
      <c r="BF5" s="105"/>
      <c r="BG5" s="105"/>
      <c r="BH5" s="105"/>
    </row>
    <row r="6" spans="1:60" ht="15.75" customHeight="1">
      <c r="A6" s="105"/>
      <c r="B6" s="107"/>
      <c r="C6" s="111"/>
      <c r="D6" s="111"/>
      <c r="E6" s="111"/>
      <c r="F6" s="111"/>
      <c r="G6" s="111"/>
      <c r="H6" s="111"/>
      <c r="I6" s="111"/>
      <c r="J6" s="111"/>
      <c r="K6" s="111"/>
      <c r="L6" s="111"/>
      <c r="M6" s="111"/>
      <c r="N6" s="111"/>
      <c r="O6" s="111"/>
      <c r="P6" s="111"/>
      <c r="Q6" s="111"/>
      <c r="R6" s="111"/>
      <c r="S6" s="111"/>
      <c r="T6" s="111"/>
      <c r="U6" s="111"/>
      <c r="V6" s="111"/>
      <c r="W6" s="1144"/>
      <c r="X6" s="1144"/>
      <c r="Y6" s="1144"/>
      <c r="Z6" s="1144"/>
      <c r="AA6" s="1144"/>
      <c r="AB6" s="1144"/>
      <c r="AC6" s="1144"/>
      <c r="AD6" s="1144"/>
      <c r="AE6" s="1144"/>
      <c r="AF6" s="1144"/>
      <c r="AG6" s="1144"/>
      <c r="AH6" s="1144"/>
      <c r="AI6" s="144"/>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row>
    <row r="7" spans="1:60" ht="12" customHeight="1">
      <c r="A7" s="105"/>
      <c r="B7" s="107"/>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44"/>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row>
    <row r="8" spans="1:60" ht="20.25" customHeight="1">
      <c r="A8" s="105"/>
      <c r="B8" s="107"/>
      <c r="C8" s="110"/>
      <c r="D8" s="110"/>
      <c r="E8" s="110"/>
      <c r="F8" s="110"/>
      <c r="G8" s="110"/>
      <c r="H8" s="110"/>
      <c r="I8" s="110"/>
      <c r="J8" s="110"/>
      <c r="K8" s="110"/>
      <c r="L8" s="110"/>
      <c r="M8" s="110"/>
      <c r="N8" s="110"/>
      <c r="O8" s="110"/>
      <c r="P8" s="110"/>
      <c r="Q8" s="110"/>
      <c r="R8" s="110"/>
      <c r="S8" s="110"/>
      <c r="T8" s="110"/>
      <c r="U8" s="110"/>
      <c r="V8" s="110"/>
      <c r="W8" s="110"/>
      <c r="X8" s="110"/>
      <c r="Y8" s="1143" t="s">
        <v>85</v>
      </c>
      <c r="Z8" s="1143"/>
      <c r="AA8" s="135"/>
      <c r="AB8" s="135" t="s">
        <v>170</v>
      </c>
      <c r="AC8" s="135"/>
      <c r="AD8" s="135" t="s">
        <v>838</v>
      </c>
      <c r="AE8" s="135"/>
      <c r="AF8" s="135" t="s">
        <v>506</v>
      </c>
      <c r="AG8" s="135"/>
      <c r="AH8" s="135"/>
      <c r="AI8" s="144"/>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0" ht="9.75" customHeight="1">
      <c r="A9" s="105"/>
      <c r="B9" s="107"/>
      <c r="C9" s="110"/>
      <c r="D9" s="110"/>
      <c r="E9" s="110"/>
      <c r="F9" s="1179" t="s">
        <v>971</v>
      </c>
      <c r="G9" s="1179"/>
      <c r="H9" s="1179"/>
      <c r="I9" s="1179"/>
      <c r="J9" s="1179"/>
      <c r="K9" s="1179"/>
      <c r="L9" s="1179"/>
      <c r="M9" s="110"/>
      <c r="N9" s="110"/>
      <c r="O9" s="110"/>
      <c r="P9" s="110"/>
      <c r="Q9" s="110"/>
      <c r="R9" s="110"/>
      <c r="S9" s="110"/>
      <c r="T9" s="110"/>
      <c r="U9" s="110"/>
      <c r="V9" s="110"/>
      <c r="W9" s="110"/>
      <c r="X9" s="110"/>
      <c r="Y9" s="110"/>
      <c r="Z9" s="110"/>
      <c r="AA9" s="110"/>
      <c r="AB9" s="110"/>
      <c r="AC9" s="110"/>
      <c r="AD9" s="110"/>
      <c r="AE9" s="110"/>
      <c r="AF9" s="110"/>
      <c r="AG9" s="110"/>
      <c r="AH9" s="110"/>
      <c r="AI9" s="140"/>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row>
    <row r="10" spans="1:60" ht="9.75" customHeight="1">
      <c r="A10" s="105"/>
      <c r="B10" s="107"/>
      <c r="C10" s="110"/>
      <c r="D10" s="110"/>
      <c r="E10" s="110"/>
      <c r="F10" s="1179"/>
      <c r="G10" s="1179"/>
      <c r="H10" s="1179"/>
      <c r="I10" s="1179"/>
      <c r="J10" s="1179"/>
      <c r="K10" s="1179"/>
      <c r="L10" s="1179"/>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40"/>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row>
    <row r="11" spans="1:60" ht="9.75" customHeight="1">
      <c r="A11" s="105"/>
      <c r="B11" s="107"/>
      <c r="C11" s="111"/>
      <c r="D11" s="111"/>
      <c r="E11" s="111"/>
      <c r="F11" s="122"/>
      <c r="G11" s="122"/>
      <c r="H11" s="122"/>
      <c r="I11" s="122"/>
      <c r="J11" s="122"/>
      <c r="K11" s="122"/>
      <c r="L11" s="122"/>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40"/>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row>
    <row r="12" spans="1:60" ht="16.5" customHeight="1">
      <c r="A12" s="105"/>
      <c r="B12" s="107"/>
      <c r="C12" s="110"/>
      <c r="D12" s="110"/>
      <c r="E12" s="110"/>
      <c r="F12" s="110"/>
      <c r="G12" s="110"/>
      <c r="H12" s="110"/>
      <c r="I12" s="110"/>
      <c r="J12" s="110"/>
      <c r="K12" s="110"/>
      <c r="L12" s="110"/>
      <c r="M12" s="110"/>
      <c r="N12" s="110"/>
      <c r="O12" s="110"/>
      <c r="P12" s="110"/>
      <c r="Q12" s="110"/>
      <c r="R12" s="1145" t="s">
        <v>50</v>
      </c>
      <c r="S12" s="1145"/>
      <c r="T12" s="1145"/>
      <c r="U12" s="129"/>
      <c r="V12" s="129"/>
      <c r="W12" s="129"/>
      <c r="X12" s="129"/>
      <c r="Y12" s="129"/>
      <c r="Z12" s="129"/>
      <c r="AA12" s="129"/>
      <c r="AB12" s="129"/>
      <c r="AC12" s="129"/>
      <c r="AD12" s="129"/>
      <c r="AE12" s="129"/>
      <c r="AF12" s="129"/>
      <c r="AG12" s="129"/>
      <c r="AH12" s="129"/>
      <c r="AI12" s="144"/>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row>
    <row r="13" spans="1:60" ht="3.75" customHeight="1">
      <c r="A13" s="105"/>
      <c r="B13" s="107"/>
      <c r="C13" s="110"/>
      <c r="D13" s="110"/>
      <c r="E13" s="110"/>
      <c r="F13" s="110"/>
      <c r="G13" s="110"/>
      <c r="H13" s="110"/>
      <c r="I13" s="110"/>
      <c r="J13" s="110"/>
      <c r="K13" s="110"/>
      <c r="L13" s="110"/>
      <c r="M13" s="110"/>
      <c r="N13" s="110"/>
      <c r="O13" s="110"/>
      <c r="P13" s="110"/>
      <c r="Q13" s="110"/>
      <c r="R13" s="129"/>
      <c r="S13" s="129"/>
      <c r="T13" s="129"/>
      <c r="U13" s="129"/>
      <c r="V13" s="129"/>
      <c r="W13" s="129"/>
      <c r="X13" s="129"/>
      <c r="Y13" s="129"/>
      <c r="Z13" s="129"/>
      <c r="AA13" s="129"/>
      <c r="AB13" s="129"/>
      <c r="AC13" s="129"/>
      <c r="AD13" s="129"/>
      <c r="AE13" s="129"/>
      <c r="AF13" s="129"/>
      <c r="AG13" s="129"/>
      <c r="AH13" s="129"/>
      <c r="AI13" s="144"/>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row>
    <row r="14" spans="1:60" ht="15.75" customHeight="1">
      <c r="A14" s="105"/>
      <c r="B14" s="107"/>
      <c r="C14" s="110"/>
      <c r="D14" s="110"/>
      <c r="E14" s="110"/>
      <c r="F14" s="110"/>
      <c r="G14" s="110"/>
      <c r="H14" s="110"/>
      <c r="I14" s="110"/>
      <c r="J14" s="110"/>
      <c r="K14" s="110"/>
      <c r="L14" s="110"/>
      <c r="M14" s="110"/>
      <c r="N14" s="110"/>
      <c r="O14" s="110"/>
      <c r="P14" s="110"/>
      <c r="Q14" s="110"/>
      <c r="R14" s="129"/>
      <c r="S14" s="1146" t="s">
        <v>74</v>
      </c>
      <c r="T14" s="1146"/>
      <c r="U14" s="1146"/>
      <c r="V14" s="1147">
        <f>データ!$D$8</f>
        <v>0</v>
      </c>
      <c r="W14" s="1147"/>
      <c r="X14" s="1147"/>
      <c r="Y14" s="1147"/>
      <c r="Z14" s="1147"/>
      <c r="AA14" s="1147"/>
      <c r="AB14" s="1147"/>
      <c r="AC14" s="1147"/>
      <c r="AD14" s="1147"/>
      <c r="AE14" s="1147"/>
      <c r="AF14" s="1147"/>
      <c r="AG14" s="1147"/>
      <c r="AH14" s="1147"/>
      <c r="AI14" s="144"/>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row>
    <row r="15" spans="1:60" ht="8.25" customHeight="1">
      <c r="A15" s="105"/>
      <c r="B15" s="107"/>
      <c r="C15" s="110"/>
      <c r="D15" s="110"/>
      <c r="E15" s="110"/>
      <c r="F15" s="110"/>
      <c r="G15" s="110"/>
      <c r="H15" s="110"/>
      <c r="I15" s="110"/>
      <c r="J15" s="110"/>
      <c r="K15" s="110"/>
      <c r="L15" s="110"/>
      <c r="M15" s="110"/>
      <c r="N15" s="110"/>
      <c r="O15" s="110"/>
      <c r="P15" s="110"/>
      <c r="Q15" s="110"/>
      <c r="R15" s="129"/>
      <c r="S15" s="129"/>
      <c r="T15" s="129"/>
      <c r="U15" s="129"/>
      <c r="V15" s="129"/>
      <c r="W15" s="129"/>
      <c r="X15" s="129"/>
      <c r="Y15" s="129"/>
      <c r="Z15" s="129"/>
      <c r="AA15" s="129"/>
      <c r="AB15" s="129"/>
      <c r="AC15" s="129"/>
      <c r="AD15" s="129"/>
      <c r="AE15" s="129"/>
      <c r="AF15" s="129"/>
      <c r="AG15" s="129"/>
      <c r="AH15" s="129"/>
      <c r="AI15" s="144"/>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row>
    <row r="16" spans="1:60" ht="15" customHeight="1">
      <c r="A16" s="105"/>
      <c r="B16" s="107"/>
      <c r="C16" s="110"/>
      <c r="D16" s="110"/>
      <c r="E16" s="110"/>
      <c r="F16" s="110"/>
      <c r="G16" s="110"/>
      <c r="H16" s="110"/>
      <c r="I16" s="110"/>
      <c r="J16" s="110"/>
      <c r="K16" s="110"/>
      <c r="L16" s="110"/>
      <c r="M16" s="110"/>
      <c r="N16" s="110"/>
      <c r="O16" s="110"/>
      <c r="P16" s="110"/>
      <c r="Q16" s="110"/>
      <c r="R16" s="129"/>
      <c r="S16" s="1146" t="s">
        <v>80</v>
      </c>
      <c r="T16" s="1146"/>
      <c r="U16" s="1146"/>
      <c r="V16" s="1147">
        <f>データ!$D$9</f>
        <v>0</v>
      </c>
      <c r="W16" s="1147"/>
      <c r="X16" s="1147"/>
      <c r="Y16" s="1147"/>
      <c r="Z16" s="1147"/>
      <c r="AA16" s="1147"/>
      <c r="AB16" s="1147"/>
      <c r="AC16" s="1147"/>
      <c r="AD16" s="1147"/>
      <c r="AE16" s="1147"/>
      <c r="AF16" s="1147"/>
      <c r="AG16" s="1147"/>
      <c r="AH16" s="1147"/>
      <c r="AI16" s="144"/>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row>
    <row r="17" spans="1:60" ht="14.25" customHeight="1">
      <c r="A17" s="105"/>
      <c r="B17" s="107"/>
      <c r="C17" s="110"/>
      <c r="D17" s="110"/>
      <c r="E17" s="110"/>
      <c r="F17" s="110"/>
      <c r="G17" s="110"/>
      <c r="H17" s="110"/>
      <c r="I17" s="110"/>
      <c r="J17" s="110"/>
      <c r="K17" s="110"/>
      <c r="L17" s="110"/>
      <c r="M17" s="110"/>
      <c r="N17" s="110"/>
      <c r="O17" s="110"/>
      <c r="P17" s="110"/>
      <c r="Q17" s="110"/>
      <c r="R17" s="129"/>
      <c r="S17" s="1146"/>
      <c r="T17" s="1146"/>
      <c r="U17" s="1146"/>
      <c r="V17" s="1148" t="str">
        <f>IF(データ!$D$11="","",データ!$D$10&amp;"   "&amp;データ!$D$11&amp;"  　 ㊞")</f>
        <v/>
      </c>
      <c r="W17" s="1148"/>
      <c r="X17" s="1148"/>
      <c r="Y17" s="1148"/>
      <c r="Z17" s="1148"/>
      <c r="AA17" s="1148"/>
      <c r="AB17" s="1148"/>
      <c r="AC17" s="1148"/>
      <c r="AD17" s="1148"/>
      <c r="AE17" s="1148"/>
      <c r="AF17" s="1148"/>
      <c r="AG17" s="1148"/>
      <c r="AH17" s="1148"/>
      <c r="AI17" s="14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row>
    <row r="18" spans="1:60" ht="55.5" customHeight="1">
      <c r="A18" s="105"/>
      <c r="B18" s="107"/>
      <c r="C18" s="1149" t="s">
        <v>752</v>
      </c>
      <c r="D18" s="1149"/>
      <c r="E18" s="1149"/>
      <c r="F18" s="1149"/>
      <c r="G18" s="1149"/>
      <c r="H18" s="1149"/>
      <c r="I18" s="1149"/>
      <c r="J18" s="1149"/>
      <c r="K18" s="1149"/>
      <c r="L18" s="1149"/>
      <c r="M18" s="1149"/>
      <c r="N18" s="1149"/>
      <c r="O18" s="1149"/>
      <c r="P18" s="1149"/>
      <c r="Q18" s="1149"/>
      <c r="R18" s="1149"/>
      <c r="S18" s="1149"/>
      <c r="T18" s="1149"/>
      <c r="U18" s="1149"/>
      <c r="V18" s="1149"/>
      <c r="W18" s="1149"/>
      <c r="X18" s="1149"/>
      <c r="Y18" s="1149"/>
      <c r="Z18" s="1149"/>
      <c r="AA18" s="1149"/>
      <c r="AB18" s="1149"/>
      <c r="AC18" s="1149"/>
      <c r="AD18" s="1149"/>
      <c r="AE18" s="1149"/>
      <c r="AF18" s="1149"/>
      <c r="AG18" s="1149"/>
      <c r="AH18" s="1149"/>
      <c r="AI18" s="146"/>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row>
    <row r="19" spans="1:60" ht="39" customHeight="1">
      <c r="A19" s="105"/>
      <c r="B19" s="107"/>
      <c r="C19" s="112"/>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2"/>
      <c r="AI19" s="146"/>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row>
    <row r="20" spans="1:60" ht="18.75" customHeight="1">
      <c r="A20" s="105"/>
      <c r="B20" s="107"/>
      <c r="C20" s="113"/>
      <c r="D20" s="116"/>
      <c r="E20" s="116"/>
      <c r="F20" s="116"/>
      <c r="G20" s="1150" t="s">
        <v>106</v>
      </c>
      <c r="H20" s="1150"/>
      <c r="I20" s="1150"/>
      <c r="J20" s="1150"/>
      <c r="K20" s="1150"/>
      <c r="L20" s="125"/>
      <c r="M20" s="1151">
        <f>データ!$D$6</f>
        <v>0</v>
      </c>
      <c r="N20" s="1151"/>
      <c r="O20" s="1151"/>
      <c r="P20" s="1151"/>
      <c r="Q20" s="1151"/>
      <c r="R20" s="1151"/>
      <c r="S20" s="1151"/>
      <c r="T20" s="1151"/>
      <c r="U20" s="1151"/>
      <c r="V20" s="1151"/>
      <c r="W20" s="1151"/>
      <c r="X20" s="1151"/>
      <c r="Y20" s="1151"/>
      <c r="Z20" s="1151"/>
      <c r="AA20" s="1151"/>
      <c r="AB20" s="1151"/>
      <c r="AC20" s="1151"/>
      <c r="AD20" s="1151"/>
      <c r="AE20" s="1151"/>
      <c r="AF20" s="1151"/>
      <c r="AG20" s="120"/>
      <c r="AH20" s="120"/>
      <c r="AI20" s="140"/>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row>
    <row r="21" spans="1:60" ht="18.75" customHeight="1">
      <c r="A21" s="105"/>
      <c r="B21" s="107"/>
      <c r="C21" s="113"/>
      <c r="D21" s="117"/>
      <c r="E21" s="117"/>
      <c r="F21" s="117"/>
      <c r="G21" s="117"/>
      <c r="H21" s="117"/>
      <c r="I21" s="117"/>
      <c r="J21" s="117"/>
      <c r="K21" s="117"/>
      <c r="L21" s="125"/>
      <c r="M21" s="1143"/>
      <c r="N21" s="1143"/>
      <c r="O21" s="1143"/>
      <c r="P21" s="1143"/>
      <c r="Q21" s="1143"/>
      <c r="R21" s="1143"/>
      <c r="S21" s="1143"/>
      <c r="T21" s="1143"/>
      <c r="U21" s="1143"/>
      <c r="V21" s="1143"/>
      <c r="W21" s="1143"/>
      <c r="X21" s="1143"/>
      <c r="Y21" s="1143"/>
      <c r="Z21" s="1143"/>
      <c r="AA21" s="1143"/>
      <c r="AB21" s="1143"/>
      <c r="AC21" s="1143"/>
      <c r="AD21" s="1143"/>
      <c r="AE21" s="1143"/>
      <c r="AF21" s="1143"/>
      <c r="AG21" s="125"/>
      <c r="AH21" s="120"/>
      <c r="AI21" s="140"/>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row>
    <row r="22" spans="1:60" ht="18.75" customHeight="1">
      <c r="A22" s="105"/>
      <c r="B22" s="107"/>
      <c r="C22" s="113"/>
      <c r="D22" s="117"/>
      <c r="E22" s="117"/>
      <c r="F22" s="117"/>
      <c r="G22" s="117"/>
      <c r="H22" s="117"/>
      <c r="I22" s="117"/>
      <c r="J22" s="117"/>
      <c r="K22" s="117"/>
      <c r="L22" s="125"/>
      <c r="M22" s="1143"/>
      <c r="N22" s="1143"/>
      <c r="O22" s="1143"/>
      <c r="P22" s="1143"/>
      <c r="Q22" s="1143"/>
      <c r="R22" s="1143"/>
      <c r="S22" s="1143"/>
      <c r="T22" s="1143"/>
      <c r="U22" s="1143"/>
      <c r="V22" s="1143"/>
      <c r="W22" s="1143"/>
      <c r="X22" s="1143"/>
      <c r="Y22" s="1143"/>
      <c r="Z22" s="1143"/>
      <c r="AA22" s="1143"/>
      <c r="AB22" s="1143"/>
      <c r="AC22" s="1143"/>
      <c r="AD22" s="1143"/>
      <c r="AE22" s="1143"/>
      <c r="AF22" s="1143"/>
      <c r="AG22" s="120"/>
      <c r="AH22" s="120"/>
      <c r="AI22" s="140"/>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row>
    <row r="23" spans="1:60" ht="18.75" customHeight="1">
      <c r="A23" s="105"/>
      <c r="B23" s="107"/>
      <c r="C23" s="113"/>
      <c r="D23" s="117"/>
      <c r="E23" s="117"/>
      <c r="F23" s="117"/>
      <c r="G23" s="1150" t="s">
        <v>127</v>
      </c>
      <c r="H23" s="1150"/>
      <c r="I23" s="1150"/>
      <c r="J23" s="1150"/>
      <c r="K23" s="1150"/>
      <c r="L23" s="125"/>
      <c r="M23" s="1151">
        <f>データ!$D$7</f>
        <v>0</v>
      </c>
      <c r="N23" s="1151"/>
      <c r="O23" s="1151"/>
      <c r="P23" s="1151"/>
      <c r="Q23" s="1151"/>
      <c r="R23" s="1151"/>
      <c r="S23" s="1151"/>
      <c r="T23" s="1151"/>
      <c r="U23" s="1151"/>
      <c r="V23" s="1151"/>
      <c r="W23" s="1151"/>
      <c r="X23" s="1151"/>
      <c r="Y23" s="1151"/>
      <c r="Z23" s="1151"/>
      <c r="AA23" s="1151"/>
      <c r="AB23" s="1151"/>
      <c r="AC23" s="1151"/>
      <c r="AD23" s="1151"/>
      <c r="AE23" s="1151"/>
      <c r="AF23" s="1151"/>
      <c r="AG23" s="120"/>
      <c r="AH23" s="120"/>
      <c r="AI23" s="144"/>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row>
    <row r="24" spans="1:60" ht="18.75" customHeight="1">
      <c r="A24" s="105"/>
      <c r="B24" s="107"/>
      <c r="C24" s="113"/>
      <c r="D24" s="117"/>
      <c r="E24" s="117"/>
      <c r="F24" s="117"/>
      <c r="G24" s="117"/>
      <c r="H24" s="117"/>
      <c r="I24" s="117"/>
      <c r="J24" s="117"/>
      <c r="K24" s="117"/>
      <c r="L24" s="125"/>
      <c r="M24" s="1143"/>
      <c r="N24" s="1143"/>
      <c r="O24" s="1143"/>
      <c r="P24" s="1143"/>
      <c r="Q24" s="1143"/>
      <c r="R24" s="1143"/>
      <c r="S24" s="1143"/>
      <c r="T24" s="1143"/>
      <c r="U24" s="1143"/>
      <c r="V24" s="1143"/>
      <c r="W24" s="1143"/>
      <c r="X24" s="1143"/>
      <c r="Y24" s="1143"/>
      <c r="Z24" s="1143"/>
      <c r="AA24" s="1143"/>
      <c r="AB24" s="1143"/>
      <c r="AC24" s="1143"/>
      <c r="AD24" s="1143"/>
      <c r="AE24" s="1143"/>
      <c r="AF24" s="1143"/>
      <c r="AG24" s="120"/>
      <c r="AH24" s="120"/>
      <c r="AI24" s="144"/>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row>
    <row r="25" spans="1:60" ht="18.75" customHeight="1">
      <c r="A25" s="105"/>
      <c r="B25" s="107"/>
      <c r="C25" s="113"/>
      <c r="D25" s="117"/>
      <c r="E25" s="117"/>
      <c r="F25" s="117"/>
      <c r="G25" s="117"/>
      <c r="H25" s="117"/>
      <c r="I25" s="117"/>
      <c r="J25" s="117"/>
      <c r="K25" s="117"/>
      <c r="L25" s="125"/>
      <c r="M25" s="1143"/>
      <c r="N25" s="1143"/>
      <c r="O25" s="1143"/>
      <c r="P25" s="1143"/>
      <c r="Q25" s="1143"/>
      <c r="R25" s="1143"/>
      <c r="S25" s="1143"/>
      <c r="T25" s="1143"/>
      <c r="U25" s="1143"/>
      <c r="V25" s="1143"/>
      <c r="W25" s="1143"/>
      <c r="X25" s="1143"/>
      <c r="Y25" s="1143"/>
      <c r="Z25" s="1143"/>
      <c r="AA25" s="1143"/>
      <c r="AB25" s="1143"/>
      <c r="AC25" s="1143"/>
      <c r="AD25" s="1143"/>
      <c r="AE25" s="1143"/>
      <c r="AF25" s="1143"/>
      <c r="AG25" s="120"/>
      <c r="AH25" s="120"/>
      <c r="AI25" s="140"/>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row>
    <row r="26" spans="1:60" ht="18.75" customHeight="1">
      <c r="A26" s="105"/>
      <c r="B26" s="107"/>
      <c r="C26" s="113"/>
      <c r="D26" s="117"/>
      <c r="E26" s="117"/>
      <c r="F26" s="117"/>
      <c r="G26" s="1150" t="s">
        <v>425</v>
      </c>
      <c r="H26" s="1150"/>
      <c r="I26" s="1150"/>
      <c r="J26" s="1150"/>
      <c r="K26" s="1150"/>
      <c r="L26" s="125"/>
      <c r="M26" s="1152">
        <f>データ!$D$14</f>
        <v>0</v>
      </c>
      <c r="N26" s="1152"/>
      <c r="O26" s="1152"/>
      <c r="P26" s="1152"/>
      <c r="Q26" s="1152"/>
      <c r="R26" s="1152"/>
      <c r="S26" s="1152"/>
      <c r="T26" s="1152"/>
      <c r="U26" s="1152"/>
      <c r="V26" s="1152"/>
      <c r="W26" s="1152"/>
      <c r="X26" s="1152"/>
      <c r="Y26" s="1152"/>
      <c r="Z26" s="1152"/>
      <c r="AA26" s="1152"/>
      <c r="AB26" s="1152"/>
      <c r="AC26" s="1152"/>
      <c r="AD26" s="1152"/>
      <c r="AE26" s="1152"/>
      <c r="AF26" s="1152"/>
      <c r="AG26" s="120"/>
      <c r="AH26" s="120"/>
      <c r="AI26" s="144"/>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60" ht="18.75" customHeight="1">
      <c r="A27" s="105"/>
      <c r="B27" s="107"/>
      <c r="C27" s="113"/>
      <c r="D27" s="117"/>
      <c r="E27" s="117"/>
      <c r="F27" s="117"/>
      <c r="G27" s="117"/>
      <c r="H27" s="117"/>
      <c r="I27" s="117"/>
      <c r="J27" s="117"/>
      <c r="K27" s="117"/>
      <c r="L27" s="125"/>
      <c r="M27" s="1143"/>
      <c r="N27" s="1143"/>
      <c r="O27" s="1143"/>
      <c r="P27" s="1143"/>
      <c r="Q27" s="1143"/>
      <c r="R27" s="1143"/>
      <c r="S27" s="1143"/>
      <c r="T27" s="1143"/>
      <c r="U27" s="1143"/>
      <c r="V27" s="1143"/>
      <c r="W27" s="1143"/>
      <c r="X27" s="1143"/>
      <c r="Y27" s="1143"/>
      <c r="Z27" s="1143"/>
      <c r="AA27" s="1143"/>
      <c r="AB27" s="1143"/>
      <c r="AC27" s="1143"/>
      <c r="AD27" s="1143"/>
      <c r="AE27" s="1143"/>
      <c r="AF27" s="1143"/>
      <c r="AG27" s="120"/>
      <c r="AH27" s="120"/>
      <c r="AI27" s="144"/>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60" ht="18.75" customHeight="1">
      <c r="A28" s="105"/>
      <c r="B28" s="107"/>
      <c r="C28" s="113"/>
      <c r="D28" s="116"/>
      <c r="E28" s="116"/>
      <c r="F28" s="116"/>
      <c r="G28" s="117"/>
      <c r="H28" s="117"/>
      <c r="I28" s="117"/>
      <c r="J28" s="117"/>
      <c r="K28" s="117"/>
      <c r="L28" s="125"/>
      <c r="M28" s="1143"/>
      <c r="N28" s="1143"/>
      <c r="O28" s="1143"/>
      <c r="P28" s="1143"/>
      <c r="Q28" s="1143"/>
      <c r="R28" s="1143"/>
      <c r="S28" s="1143"/>
      <c r="T28" s="1143"/>
      <c r="U28" s="1143"/>
      <c r="V28" s="1143"/>
      <c r="W28" s="1143"/>
      <c r="X28" s="1143"/>
      <c r="Y28" s="1143"/>
      <c r="Z28" s="1143"/>
      <c r="AA28" s="1143"/>
      <c r="AB28" s="1143"/>
      <c r="AC28" s="1143"/>
      <c r="AD28" s="1143"/>
      <c r="AE28" s="1143"/>
      <c r="AF28" s="1143"/>
      <c r="AG28" s="120"/>
      <c r="AH28" s="120"/>
      <c r="AI28" s="140"/>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60" ht="18.75" customHeight="1">
      <c r="A29" s="105"/>
      <c r="B29" s="107"/>
      <c r="C29" s="113"/>
      <c r="D29" s="117"/>
      <c r="E29" s="117"/>
      <c r="F29" s="117"/>
      <c r="G29" s="1150" t="s">
        <v>753</v>
      </c>
      <c r="H29" s="1150"/>
      <c r="I29" s="1150"/>
      <c r="J29" s="1150"/>
      <c r="K29" s="1150"/>
      <c r="L29" s="125"/>
      <c r="M29" s="1153" t="s">
        <v>85</v>
      </c>
      <c r="N29" s="1153"/>
      <c r="O29" s="1154">
        <f>データ!$F$12</f>
        <v>0</v>
      </c>
      <c r="P29" s="1154"/>
      <c r="Q29" s="1154"/>
      <c r="R29" s="1154"/>
      <c r="S29" s="1154"/>
      <c r="T29" s="1154"/>
      <c r="U29" s="125"/>
      <c r="V29" s="125"/>
      <c r="W29" s="125"/>
      <c r="X29" s="125"/>
      <c r="Y29" s="125"/>
      <c r="Z29" s="125"/>
      <c r="AA29" s="125"/>
      <c r="AB29" s="125"/>
      <c r="AC29" s="125"/>
      <c r="AD29" s="125"/>
      <c r="AE29" s="125"/>
      <c r="AF29" s="125"/>
      <c r="AG29" s="120"/>
      <c r="AH29" s="120"/>
      <c r="AI29" s="140"/>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60" ht="18.75" customHeight="1">
      <c r="A30" s="105"/>
      <c r="B30" s="107"/>
      <c r="C30" s="113"/>
      <c r="D30" s="117"/>
      <c r="E30" s="117"/>
      <c r="F30" s="117"/>
      <c r="G30" s="117"/>
      <c r="H30" s="117"/>
      <c r="I30" s="117"/>
      <c r="J30" s="117"/>
      <c r="K30" s="117"/>
      <c r="L30" s="125"/>
      <c r="M30" s="1143"/>
      <c r="N30" s="1143"/>
      <c r="O30" s="1143"/>
      <c r="P30" s="1143"/>
      <c r="Q30" s="1143"/>
      <c r="R30" s="1143"/>
      <c r="S30" s="1143"/>
      <c r="T30" s="1143"/>
      <c r="U30" s="1143"/>
      <c r="V30" s="1143"/>
      <c r="W30" s="1143"/>
      <c r="X30" s="1143"/>
      <c r="Y30" s="1143"/>
      <c r="Z30" s="1143"/>
      <c r="AA30" s="1143"/>
      <c r="AB30" s="1143"/>
      <c r="AC30" s="1143"/>
      <c r="AD30" s="1143"/>
      <c r="AE30" s="1143"/>
      <c r="AF30" s="1143"/>
      <c r="AG30" s="120"/>
      <c r="AH30" s="120"/>
      <c r="AI30" s="140"/>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row>
    <row r="31" spans="1:60" ht="18.75" customHeight="1">
      <c r="A31" s="105"/>
      <c r="B31" s="107"/>
      <c r="C31" s="113"/>
      <c r="D31" s="117"/>
      <c r="E31" s="117"/>
      <c r="F31" s="117"/>
      <c r="G31" s="117"/>
      <c r="H31" s="117"/>
      <c r="I31" s="117"/>
      <c r="J31" s="117"/>
      <c r="K31" s="117"/>
      <c r="L31" s="125"/>
      <c r="M31" s="1143"/>
      <c r="N31" s="1143"/>
      <c r="O31" s="1143"/>
      <c r="P31" s="1143"/>
      <c r="Q31" s="1143"/>
      <c r="R31" s="1143"/>
      <c r="S31" s="1143"/>
      <c r="T31" s="1143"/>
      <c r="U31" s="1143"/>
      <c r="V31" s="1143"/>
      <c r="W31" s="1143"/>
      <c r="X31" s="1143"/>
      <c r="Y31" s="1143"/>
      <c r="Z31" s="1143"/>
      <c r="AA31" s="1143"/>
      <c r="AB31" s="1143"/>
      <c r="AC31" s="1143"/>
      <c r="AD31" s="1143"/>
      <c r="AE31" s="1143"/>
      <c r="AF31" s="1143"/>
      <c r="AG31" s="120"/>
      <c r="AH31" s="120"/>
      <c r="AI31" s="144"/>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row>
    <row r="32" spans="1:60" ht="18.75" customHeight="1">
      <c r="A32" s="105"/>
      <c r="B32" s="107"/>
      <c r="C32" s="113"/>
      <c r="D32" s="117"/>
      <c r="E32" s="117"/>
      <c r="F32" s="117"/>
      <c r="G32" s="1150" t="s">
        <v>57</v>
      </c>
      <c r="H32" s="1150"/>
      <c r="I32" s="1150"/>
      <c r="J32" s="1150"/>
      <c r="K32" s="1150"/>
      <c r="L32" s="125"/>
      <c r="M32" s="1153" t="s">
        <v>85</v>
      </c>
      <c r="N32" s="1153"/>
      <c r="O32" s="1154">
        <f>データ!$F$13</f>
        <v>0</v>
      </c>
      <c r="P32" s="1154"/>
      <c r="Q32" s="1154"/>
      <c r="R32" s="1154"/>
      <c r="S32" s="1154"/>
      <c r="T32" s="1154"/>
      <c r="U32" s="125"/>
      <c r="V32" s="125"/>
      <c r="W32" s="125"/>
      <c r="X32" s="125"/>
      <c r="Y32" s="125"/>
      <c r="Z32" s="125"/>
      <c r="AA32" s="125"/>
      <c r="AB32" s="125"/>
      <c r="AC32" s="125"/>
      <c r="AD32" s="125"/>
      <c r="AE32" s="125"/>
      <c r="AF32" s="125"/>
      <c r="AG32" s="120"/>
      <c r="AH32" s="120"/>
      <c r="AI32" s="144"/>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row>
    <row r="33" spans="1:60" ht="18.75" customHeight="1">
      <c r="A33" s="105"/>
      <c r="B33" s="107"/>
      <c r="C33" s="113"/>
      <c r="D33" s="117"/>
      <c r="E33" s="117"/>
      <c r="F33" s="117"/>
      <c r="G33" s="117"/>
      <c r="H33" s="117"/>
      <c r="I33" s="117"/>
      <c r="J33" s="117"/>
      <c r="K33" s="117"/>
      <c r="L33" s="125"/>
      <c r="M33" s="1143"/>
      <c r="N33" s="1143"/>
      <c r="O33" s="1143"/>
      <c r="P33" s="1143"/>
      <c r="Q33" s="1143"/>
      <c r="R33" s="1143"/>
      <c r="S33" s="1143"/>
      <c r="T33" s="1143"/>
      <c r="U33" s="1143"/>
      <c r="V33" s="1143"/>
      <c r="W33" s="1143"/>
      <c r="X33" s="1143"/>
      <c r="Y33" s="1143"/>
      <c r="Z33" s="1143"/>
      <c r="AA33" s="1143"/>
      <c r="AB33" s="1143"/>
      <c r="AC33" s="1143"/>
      <c r="AD33" s="1143"/>
      <c r="AE33" s="1143"/>
      <c r="AF33" s="1143"/>
      <c r="AG33" s="120"/>
      <c r="AH33" s="120"/>
      <c r="AI33" s="140"/>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row>
    <row r="34" spans="1:60" ht="18.75" customHeight="1">
      <c r="A34" s="105"/>
      <c r="B34" s="107"/>
      <c r="C34" s="113"/>
      <c r="D34" s="117"/>
      <c r="E34" s="117"/>
      <c r="F34" s="117"/>
      <c r="G34" s="117"/>
      <c r="H34" s="117"/>
      <c r="I34" s="117"/>
      <c r="J34" s="117"/>
      <c r="K34" s="117"/>
      <c r="L34" s="125"/>
      <c r="M34" s="125"/>
      <c r="N34" s="125"/>
      <c r="O34" s="125"/>
      <c r="P34" s="125"/>
      <c r="Q34" s="125"/>
      <c r="R34" s="125"/>
      <c r="S34" s="125"/>
      <c r="T34" s="125"/>
      <c r="U34" s="125"/>
      <c r="V34" s="125"/>
      <c r="W34" s="125"/>
      <c r="X34" s="125"/>
      <c r="Y34" s="125"/>
      <c r="Z34" s="125"/>
      <c r="AA34" s="125"/>
      <c r="AB34" s="125"/>
      <c r="AC34" s="125"/>
      <c r="AD34" s="125"/>
      <c r="AE34" s="125"/>
      <c r="AF34" s="125"/>
      <c r="AG34" s="120"/>
      <c r="AH34" s="120"/>
      <c r="AI34" s="144"/>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row>
    <row r="35" spans="1:60" ht="18.75" customHeight="1">
      <c r="A35" s="105"/>
      <c r="B35" s="107"/>
      <c r="C35" s="113"/>
      <c r="D35" s="118"/>
      <c r="E35" s="119"/>
      <c r="F35" s="119"/>
      <c r="G35" s="1150" t="s">
        <v>59</v>
      </c>
      <c r="H35" s="1150"/>
      <c r="I35" s="1150"/>
      <c r="J35" s="1150"/>
      <c r="K35" s="1150"/>
      <c r="L35" s="120"/>
      <c r="M35" s="120" t="s">
        <v>60</v>
      </c>
      <c r="N35" s="1183" t="s">
        <v>85</v>
      </c>
      <c r="O35" s="1183"/>
      <c r="P35" s="1154">
        <f>データ!$F$15</f>
        <v>0</v>
      </c>
      <c r="Q35" s="1154"/>
      <c r="R35" s="1154"/>
      <c r="S35" s="1154"/>
      <c r="T35" s="1154"/>
      <c r="U35" s="1154"/>
      <c r="V35" s="120"/>
      <c r="W35" s="1180" t="str">
        <f>IF(データ!F15="","",P37-P35+1)</f>
        <v/>
      </c>
      <c r="X35" s="1180"/>
      <c r="Y35" s="1180"/>
      <c r="Z35" s="1180"/>
      <c r="AA35" s="120"/>
      <c r="AB35" s="120"/>
      <c r="AC35" s="120"/>
      <c r="AD35" s="120"/>
      <c r="AE35" s="120"/>
      <c r="AF35" s="120"/>
      <c r="AG35" s="120"/>
      <c r="AH35" s="120"/>
      <c r="AI35" s="144"/>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row>
    <row r="36" spans="1:60" ht="4.5" customHeight="1">
      <c r="A36" s="105"/>
      <c r="B36" s="107"/>
      <c r="C36" s="113"/>
      <c r="D36" s="118"/>
      <c r="E36" s="119"/>
      <c r="F36" s="119"/>
      <c r="G36" s="124"/>
      <c r="H36" s="124"/>
      <c r="I36" s="124"/>
      <c r="J36" s="124"/>
      <c r="K36" s="124"/>
      <c r="L36" s="120"/>
      <c r="M36" s="120"/>
      <c r="N36" s="127"/>
      <c r="O36" s="127"/>
      <c r="P36" s="128"/>
      <c r="Q36" s="128"/>
      <c r="R36" s="128"/>
      <c r="S36" s="128"/>
      <c r="T36" s="128"/>
      <c r="U36" s="124"/>
      <c r="V36" s="120"/>
      <c r="W36" s="1180"/>
      <c r="X36" s="1180"/>
      <c r="Y36" s="1180"/>
      <c r="Z36" s="1180"/>
      <c r="AA36" s="120"/>
      <c r="AB36" s="120"/>
      <c r="AC36" s="120"/>
      <c r="AD36" s="120"/>
      <c r="AE36" s="120"/>
      <c r="AF36" s="120"/>
      <c r="AG36" s="120"/>
      <c r="AH36" s="120"/>
      <c r="AI36" s="144"/>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row>
    <row r="37" spans="1:60" ht="18.75" customHeight="1">
      <c r="A37" s="105"/>
      <c r="B37" s="107"/>
      <c r="C37" s="113"/>
      <c r="D37" s="118"/>
      <c r="E37" s="119"/>
      <c r="F37" s="119"/>
      <c r="G37" s="120"/>
      <c r="H37" s="120"/>
      <c r="I37" s="120"/>
      <c r="J37" s="120"/>
      <c r="K37" s="120"/>
      <c r="L37" s="120"/>
      <c r="M37" s="120" t="s">
        <v>525</v>
      </c>
      <c r="N37" s="1183" t="s">
        <v>85</v>
      </c>
      <c r="O37" s="1183"/>
      <c r="P37" s="1154">
        <f>データ!$K$15</f>
        <v>0</v>
      </c>
      <c r="Q37" s="1154"/>
      <c r="R37" s="1154"/>
      <c r="S37" s="1154"/>
      <c r="T37" s="1154"/>
      <c r="U37" s="1154"/>
      <c r="V37" s="120"/>
      <c r="W37" s="1180"/>
      <c r="X37" s="1180"/>
      <c r="Y37" s="1180"/>
      <c r="Z37" s="1180"/>
      <c r="AA37" s="120"/>
      <c r="AB37" s="120"/>
      <c r="AC37" s="120"/>
      <c r="AD37" s="120"/>
      <c r="AE37" s="120"/>
      <c r="AF37" s="120"/>
      <c r="AG37" s="120"/>
      <c r="AH37" s="120"/>
      <c r="AI37" s="144"/>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row>
    <row r="38" spans="1:60" ht="18.75" customHeight="1">
      <c r="A38" s="105"/>
      <c r="B38" s="107"/>
      <c r="C38" s="113"/>
      <c r="D38" s="119"/>
      <c r="E38" s="119"/>
      <c r="F38" s="119"/>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40"/>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row>
    <row r="39" spans="1:60" ht="18.75" customHeight="1">
      <c r="A39" s="105"/>
      <c r="B39" s="107"/>
      <c r="C39" s="113"/>
      <c r="D39" s="116"/>
      <c r="E39" s="116"/>
      <c r="F39" s="116"/>
      <c r="G39" s="116"/>
      <c r="H39" s="116"/>
      <c r="I39" s="116"/>
      <c r="J39" s="116"/>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20"/>
      <c r="AH39" s="120"/>
      <c r="AI39" s="140"/>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row>
    <row r="40" spans="1:60" ht="18.75" customHeight="1">
      <c r="A40" s="105"/>
      <c r="B40" s="107"/>
      <c r="C40" s="113"/>
      <c r="D40" s="119"/>
      <c r="E40" s="119"/>
      <c r="F40" s="123"/>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20"/>
      <c r="AH40" s="120"/>
      <c r="AI40" s="140"/>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row>
    <row r="41" spans="1:60" ht="12.75" customHeight="1">
      <c r="A41" s="105"/>
      <c r="B41" s="107"/>
      <c r="C41" s="113"/>
      <c r="D41" s="119"/>
      <c r="E41" s="118"/>
      <c r="F41" s="119"/>
      <c r="G41" s="119"/>
      <c r="H41" s="119"/>
      <c r="I41" s="119"/>
      <c r="J41" s="119"/>
      <c r="K41" s="119"/>
      <c r="L41" s="119"/>
      <c r="M41" s="119"/>
      <c r="N41" s="119"/>
      <c r="O41" s="119"/>
      <c r="P41" s="119"/>
      <c r="Q41" s="119"/>
      <c r="R41" s="119"/>
      <c r="S41" s="119"/>
      <c r="T41" s="119"/>
      <c r="U41" s="119"/>
      <c r="V41" s="119"/>
      <c r="W41" s="119"/>
      <c r="X41" s="134"/>
      <c r="Y41" s="134"/>
      <c r="Z41" s="119"/>
      <c r="AA41" s="119"/>
      <c r="AB41" s="1181" t="s">
        <v>58</v>
      </c>
      <c r="AC41" s="1181"/>
      <c r="AD41" s="1181"/>
      <c r="AE41" s="1182" t="s">
        <v>893</v>
      </c>
      <c r="AF41" s="1181"/>
      <c r="AG41" s="1181"/>
      <c r="AH41" s="142"/>
      <c r="AI41" s="140"/>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row>
    <row r="42" spans="1:60" ht="12.75" customHeight="1">
      <c r="A42" s="105"/>
      <c r="B42" s="107"/>
      <c r="C42" s="113"/>
      <c r="D42" s="120"/>
      <c r="E42" s="120"/>
      <c r="F42" s="120"/>
      <c r="G42" s="120"/>
      <c r="H42" s="120"/>
      <c r="I42" s="120"/>
      <c r="J42" s="120"/>
      <c r="K42" s="120"/>
      <c r="L42" s="120"/>
      <c r="M42" s="120"/>
      <c r="N42" s="120"/>
      <c r="O42" s="120"/>
      <c r="P42" s="120"/>
      <c r="Q42" s="120"/>
      <c r="R42" s="120"/>
      <c r="S42" s="120"/>
      <c r="T42" s="120"/>
      <c r="U42" s="120"/>
      <c r="V42" s="120"/>
      <c r="W42" s="133"/>
      <c r="X42" s="133"/>
      <c r="Y42" s="133"/>
      <c r="Z42" s="133"/>
      <c r="AA42" s="120"/>
      <c r="AB42" s="1181"/>
      <c r="AC42" s="1181"/>
      <c r="AD42" s="1181"/>
      <c r="AE42" s="1181"/>
      <c r="AF42" s="1181"/>
      <c r="AG42" s="1181"/>
      <c r="AH42" s="142"/>
      <c r="AI42" s="144"/>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row>
    <row r="43" spans="1:60" ht="15" customHeight="1">
      <c r="A43" s="105"/>
      <c r="B43" s="107"/>
      <c r="C43" s="113"/>
      <c r="D43" s="120"/>
      <c r="E43" s="120"/>
      <c r="F43" s="120"/>
      <c r="G43" s="120"/>
      <c r="H43" s="120"/>
      <c r="I43" s="120"/>
      <c r="J43" s="120"/>
      <c r="K43" s="120"/>
      <c r="L43" s="120"/>
      <c r="M43" s="120"/>
      <c r="N43" s="120"/>
      <c r="O43" s="120"/>
      <c r="P43" s="120"/>
      <c r="Q43" s="120"/>
      <c r="R43" s="120"/>
      <c r="S43" s="120"/>
      <c r="T43" s="120"/>
      <c r="U43" s="120"/>
      <c r="V43" s="120"/>
      <c r="W43" s="133"/>
      <c r="X43" s="133"/>
      <c r="Y43" s="133"/>
      <c r="Z43" s="133"/>
      <c r="AA43" s="120"/>
      <c r="AB43" s="1155"/>
      <c r="AC43" s="1156"/>
      <c r="AD43" s="1157"/>
      <c r="AE43" s="1164"/>
      <c r="AF43" s="1165"/>
      <c r="AG43" s="1166"/>
      <c r="AH43" s="107"/>
      <c r="AI43" s="144"/>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row>
    <row r="44" spans="1:60" ht="15" customHeight="1">
      <c r="A44" s="105"/>
      <c r="B44" s="107"/>
      <c r="C44" s="113"/>
      <c r="D44" s="120"/>
      <c r="E44" s="120"/>
      <c r="F44" s="120"/>
      <c r="G44" s="120"/>
      <c r="H44" s="120"/>
      <c r="I44" s="120"/>
      <c r="J44" s="120"/>
      <c r="K44" s="120"/>
      <c r="L44" s="120"/>
      <c r="M44" s="120"/>
      <c r="N44" s="120"/>
      <c r="O44" s="120"/>
      <c r="P44" s="120"/>
      <c r="Q44" s="120"/>
      <c r="R44" s="120"/>
      <c r="S44" s="120"/>
      <c r="T44" s="120"/>
      <c r="U44" s="120"/>
      <c r="V44" s="120"/>
      <c r="W44" s="133"/>
      <c r="X44" s="133"/>
      <c r="Y44" s="133"/>
      <c r="Z44" s="133"/>
      <c r="AA44" s="120"/>
      <c r="AB44" s="1158"/>
      <c r="AC44" s="1159"/>
      <c r="AD44" s="1160"/>
      <c r="AE44" s="1167"/>
      <c r="AF44" s="1168"/>
      <c r="AG44" s="1169"/>
      <c r="AH44" s="107"/>
      <c r="AI44" s="144"/>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row>
    <row r="45" spans="1:60" ht="15" customHeight="1">
      <c r="A45" s="105"/>
      <c r="B45" s="107"/>
      <c r="C45" s="113"/>
      <c r="D45" s="120"/>
      <c r="E45" s="120"/>
      <c r="F45" s="120"/>
      <c r="G45" s="120"/>
      <c r="H45" s="120"/>
      <c r="I45" s="120"/>
      <c r="J45" s="120"/>
      <c r="K45" s="120"/>
      <c r="L45" s="120"/>
      <c r="M45" s="120"/>
      <c r="N45" s="120"/>
      <c r="O45" s="120"/>
      <c r="P45" s="120"/>
      <c r="Q45" s="120"/>
      <c r="R45" s="120"/>
      <c r="S45" s="120"/>
      <c r="T45" s="120"/>
      <c r="U45" s="120"/>
      <c r="V45" s="120"/>
      <c r="W45" s="133"/>
      <c r="X45" s="133"/>
      <c r="Y45" s="133"/>
      <c r="Z45" s="133"/>
      <c r="AA45" s="120"/>
      <c r="AB45" s="1161"/>
      <c r="AC45" s="1162"/>
      <c r="AD45" s="1163"/>
      <c r="AE45" s="1170"/>
      <c r="AF45" s="1171"/>
      <c r="AG45" s="1172"/>
      <c r="AH45" s="107"/>
      <c r="AI45" s="144"/>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row>
    <row r="46" spans="1:60" ht="12.75" customHeight="1">
      <c r="A46" s="105"/>
      <c r="B46" s="108"/>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47"/>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row>
    <row r="47" spans="1:60" ht="15.7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row>
    <row r="48" spans="1:60" ht="15.7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row>
    <row r="49" spans="1:60" ht="15.75"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1:60" ht="15.7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row>
    <row r="51" spans="1:60" ht="15.7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row>
    <row r="52" spans="1:60">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row>
    <row r="53" spans="1:60">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row>
    <row r="54" spans="1:60">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row>
    <row r="55" spans="1:60">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row>
  </sheetData>
  <sheetProtection sheet="1" objects="1" scenarios="1"/>
  <mergeCells count="49">
    <mergeCell ref="AB43:AD45"/>
    <mergeCell ref="AE43:AG45"/>
    <mergeCell ref="AM4:AT5"/>
    <mergeCell ref="F9:L10"/>
    <mergeCell ref="S16:U17"/>
    <mergeCell ref="W35:Z37"/>
    <mergeCell ref="AB41:AD42"/>
    <mergeCell ref="AE41:AG42"/>
    <mergeCell ref="M33:AF33"/>
    <mergeCell ref="G35:K35"/>
    <mergeCell ref="N35:O35"/>
    <mergeCell ref="P35:U35"/>
    <mergeCell ref="N37:O37"/>
    <mergeCell ref="P37:U37"/>
    <mergeCell ref="M30:AF30"/>
    <mergeCell ref="M31:AF31"/>
    <mergeCell ref="G32:K32"/>
    <mergeCell ref="M32:N32"/>
    <mergeCell ref="O32:T32"/>
    <mergeCell ref="M27:AF27"/>
    <mergeCell ref="M28:AF28"/>
    <mergeCell ref="G29:K29"/>
    <mergeCell ref="M29:N29"/>
    <mergeCell ref="O29:T29"/>
    <mergeCell ref="G23:K23"/>
    <mergeCell ref="M23:AF23"/>
    <mergeCell ref="M24:AF24"/>
    <mergeCell ref="M25:AF25"/>
    <mergeCell ref="G26:K26"/>
    <mergeCell ref="M26:AF26"/>
    <mergeCell ref="C18:AH18"/>
    <mergeCell ref="G20:K20"/>
    <mergeCell ref="M20:AF20"/>
    <mergeCell ref="M21:AF21"/>
    <mergeCell ref="M22:AF22"/>
    <mergeCell ref="R12:T12"/>
    <mergeCell ref="S14:U14"/>
    <mergeCell ref="V14:AH14"/>
    <mergeCell ref="V16:AH16"/>
    <mergeCell ref="V17:AH17"/>
    <mergeCell ref="W3:Y3"/>
    <mergeCell ref="Z3:AB3"/>
    <mergeCell ref="AC3:AE3"/>
    <mergeCell ref="AF3:AH3"/>
    <mergeCell ref="Y8:Z8"/>
    <mergeCell ref="W4:Y6"/>
    <mergeCell ref="Z4:AB6"/>
    <mergeCell ref="AC4:AE6"/>
    <mergeCell ref="AF4:AH6"/>
  </mergeCells>
  <phoneticPr fontId="3" type="Hiragana"/>
  <hyperlinks>
    <hyperlink ref="AM4" location="データ!A1" display="データ入力画面へ"/>
  </hyperlinks>
  <pageMargins left="0.7" right="0.30629921259842519" top="0.75" bottom="0.35629921259842523"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6"/>
  <sheetViews>
    <sheetView workbookViewId="0">
      <selection activeCell="B2" sqref="B2:E2"/>
    </sheetView>
  </sheetViews>
  <sheetFormatPr defaultRowHeight="18.75"/>
  <cols>
    <col min="1" max="1" width="3.75" style="84" customWidth="1"/>
    <col min="2" max="47" width="2.625" style="84" customWidth="1"/>
    <col min="48" max="48" width="3.75" style="84" customWidth="1"/>
    <col min="49" max="55" width="2.625" style="84" customWidth="1"/>
    <col min="56" max="57" width="1.875" style="84" customWidth="1"/>
    <col min="58" max="68" width="2.625" style="84" customWidth="1"/>
    <col min="69" max="69" width="9" style="84" customWidth="1"/>
    <col min="70" max="16384" width="9" style="84"/>
  </cols>
  <sheetData>
    <row r="1" spans="1:67">
      <c r="A1" s="201"/>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row>
    <row r="2" spans="1:67" ht="20.25" customHeight="1">
      <c r="A2" s="201"/>
      <c r="B2" s="2619" t="s">
        <v>576</v>
      </c>
      <c r="C2" s="2620"/>
      <c r="D2" s="2620"/>
      <c r="E2" s="2620"/>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50"/>
      <c r="AY2" s="201"/>
      <c r="AZ2" s="201"/>
      <c r="BA2" s="201"/>
      <c r="BB2" s="201"/>
      <c r="BC2" s="201"/>
      <c r="BD2" s="201"/>
      <c r="BE2" s="201"/>
      <c r="BF2" s="201"/>
      <c r="BG2" s="201"/>
      <c r="BH2" s="201"/>
      <c r="BI2" s="201"/>
      <c r="BJ2" s="201"/>
      <c r="BK2" s="201"/>
      <c r="BL2" s="201"/>
      <c r="BM2" s="201"/>
      <c r="BN2" s="201"/>
      <c r="BO2" s="201"/>
    </row>
    <row r="3" spans="1:67" ht="20.25" customHeight="1">
      <c r="A3" s="201"/>
      <c r="B3" s="2621" t="s">
        <v>549</v>
      </c>
      <c r="C3" s="2622"/>
      <c r="D3" s="2622"/>
      <c r="E3" s="2622"/>
      <c r="F3" s="2622"/>
      <c r="G3" s="2622"/>
      <c r="H3" s="2622"/>
      <c r="I3" s="2622"/>
      <c r="J3" s="2622"/>
      <c r="K3" s="2622"/>
      <c r="L3" s="2622"/>
      <c r="M3" s="2622"/>
      <c r="N3" s="2622"/>
      <c r="O3" s="2622"/>
      <c r="P3" s="2622"/>
      <c r="Q3" s="2622"/>
      <c r="R3" s="2622"/>
      <c r="S3" s="2622"/>
      <c r="T3" s="2622"/>
      <c r="U3" s="2622"/>
      <c r="V3" s="2622"/>
      <c r="W3" s="2622"/>
      <c r="X3" s="2622"/>
      <c r="Y3" s="2622"/>
      <c r="Z3" s="2622"/>
      <c r="AA3" s="2622"/>
      <c r="AB3" s="2622"/>
      <c r="AC3" s="2622"/>
      <c r="AD3" s="2622"/>
      <c r="AE3" s="2622"/>
      <c r="AF3" s="2622"/>
      <c r="AG3" s="2622"/>
      <c r="AH3" s="2622"/>
      <c r="AI3" s="2622"/>
      <c r="AJ3" s="2622"/>
      <c r="AK3" s="2622"/>
      <c r="AL3" s="2622"/>
      <c r="AM3" s="2622"/>
      <c r="AN3" s="2622"/>
      <c r="AO3" s="2622"/>
      <c r="AP3" s="2622"/>
      <c r="AQ3" s="2622"/>
      <c r="AR3" s="2622"/>
      <c r="AS3" s="2622"/>
      <c r="AT3" s="2622"/>
      <c r="AU3" s="2622"/>
      <c r="AV3" s="2622"/>
      <c r="AW3" s="2622"/>
      <c r="AX3" s="252"/>
      <c r="AY3" s="201"/>
      <c r="AZ3" s="201"/>
      <c r="BA3" s="1173" t="s">
        <v>102</v>
      </c>
      <c r="BB3" s="1174"/>
      <c r="BC3" s="1174"/>
      <c r="BD3" s="1174"/>
      <c r="BE3" s="1174"/>
      <c r="BF3" s="1174"/>
      <c r="BG3" s="1174"/>
      <c r="BH3" s="1175"/>
      <c r="BI3" s="201"/>
      <c r="BJ3" s="201"/>
      <c r="BK3" s="201"/>
      <c r="BL3" s="201"/>
      <c r="BM3" s="201"/>
      <c r="BN3" s="201"/>
      <c r="BO3" s="201"/>
    </row>
    <row r="4" spans="1:67" ht="10.5" customHeight="1">
      <c r="A4" s="201"/>
      <c r="B4" s="863"/>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864"/>
      <c r="AW4" s="864"/>
      <c r="AX4" s="252"/>
      <c r="AY4" s="201"/>
      <c r="AZ4" s="201"/>
      <c r="BA4" s="1176"/>
      <c r="BB4" s="1177"/>
      <c r="BC4" s="1177"/>
      <c r="BD4" s="1177"/>
      <c r="BE4" s="1177"/>
      <c r="BF4" s="1177"/>
      <c r="BG4" s="1177"/>
      <c r="BH4" s="1178"/>
      <c r="BI4" s="201"/>
      <c r="BJ4" s="201"/>
      <c r="BK4" s="201"/>
      <c r="BL4" s="201"/>
      <c r="BM4" s="201"/>
      <c r="BN4" s="201"/>
      <c r="BO4" s="201"/>
    </row>
    <row r="5" spans="1:67" ht="21" customHeight="1">
      <c r="A5" s="201"/>
      <c r="B5" s="220"/>
      <c r="C5" s="225"/>
      <c r="D5" s="225"/>
      <c r="E5" s="2623" t="s">
        <v>562</v>
      </c>
      <c r="F5" s="2623"/>
      <c r="G5" s="2623"/>
      <c r="H5" s="2624"/>
      <c r="I5" s="2624"/>
      <c r="J5" s="2624"/>
      <c r="K5" s="2624"/>
      <c r="L5" s="2624"/>
      <c r="M5" s="2624"/>
      <c r="N5" s="2624"/>
      <c r="O5" s="2624"/>
      <c r="P5" s="2624"/>
      <c r="Q5" s="2624"/>
      <c r="R5" s="2624"/>
      <c r="S5" s="225"/>
      <c r="T5" s="225"/>
      <c r="U5" s="225"/>
      <c r="V5" s="225"/>
      <c r="W5" s="225"/>
      <c r="X5" s="225"/>
      <c r="Y5" s="225"/>
      <c r="Z5" s="225"/>
      <c r="AA5" s="225"/>
      <c r="AB5" s="225"/>
      <c r="AC5" s="225"/>
      <c r="AD5" s="225"/>
      <c r="AE5" s="225"/>
      <c r="AF5" s="225"/>
      <c r="AG5" s="225"/>
      <c r="AH5" s="225"/>
      <c r="AI5" s="2623" t="s">
        <v>588</v>
      </c>
      <c r="AJ5" s="2623"/>
      <c r="AK5" s="2623"/>
      <c r="AL5" s="2623"/>
      <c r="AM5" s="233"/>
      <c r="AN5" s="2644"/>
      <c r="AO5" s="2644"/>
      <c r="AP5" s="2644"/>
      <c r="AQ5" s="2644"/>
      <c r="AR5" s="2644"/>
      <c r="AS5" s="2644"/>
      <c r="AT5" s="2644"/>
      <c r="AU5" s="2644"/>
      <c r="AV5" s="225"/>
      <c r="AW5" s="225"/>
      <c r="AX5" s="252"/>
      <c r="AY5" s="201"/>
      <c r="AZ5" s="201"/>
      <c r="BA5" s="201"/>
      <c r="BB5" s="201"/>
      <c r="BC5" s="201"/>
      <c r="BD5" s="201"/>
      <c r="BE5" s="201"/>
      <c r="BF5" s="201"/>
      <c r="BG5" s="201"/>
      <c r="BH5" s="201"/>
      <c r="BI5" s="201"/>
      <c r="BJ5" s="201"/>
      <c r="BK5" s="201"/>
      <c r="BL5" s="201"/>
      <c r="BM5" s="201"/>
      <c r="BN5" s="201"/>
      <c r="BO5" s="201"/>
    </row>
    <row r="6" spans="1:67" ht="21" customHeight="1">
      <c r="A6" s="201"/>
      <c r="B6" s="220"/>
      <c r="C6" s="225"/>
      <c r="D6" s="225"/>
      <c r="E6" s="2625" t="s">
        <v>195</v>
      </c>
      <c r="F6" s="2625"/>
      <c r="G6" s="2625"/>
      <c r="H6" s="2626"/>
      <c r="I6" s="2626"/>
      <c r="J6" s="2626"/>
      <c r="K6" s="2626"/>
      <c r="L6" s="2626"/>
      <c r="M6" s="2626"/>
      <c r="N6" s="2626"/>
      <c r="O6" s="2626"/>
      <c r="P6" s="2626"/>
      <c r="Q6" s="2626"/>
      <c r="R6" s="2626"/>
      <c r="S6" s="225"/>
      <c r="T6" s="225"/>
      <c r="U6" s="225"/>
      <c r="V6" s="225"/>
      <c r="W6" s="225"/>
      <c r="X6" s="225"/>
      <c r="Y6" s="225"/>
      <c r="Z6" s="225"/>
      <c r="AA6" s="225"/>
      <c r="AB6" s="225"/>
      <c r="AC6" s="225"/>
      <c r="AD6" s="225"/>
      <c r="AE6" s="225"/>
      <c r="AF6" s="225"/>
      <c r="AG6" s="225"/>
      <c r="AH6" s="225"/>
      <c r="AI6" s="881" t="s">
        <v>586</v>
      </c>
      <c r="AJ6" s="881"/>
      <c r="AK6" s="881"/>
      <c r="AL6" s="881"/>
      <c r="AM6" s="881"/>
      <c r="AN6" s="2645"/>
      <c r="AO6" s="2645"/>
      <c r="AP6" s="2645"/>
      <c r="AQ6" s="2645"/>
      <c r="AR6" s="2645"/>
      <c r="AS6" s="2645"/>
      <c r="AT6" s="2645"/>
      <c r="AU6" s="2645"/>
      <c r="AV6" s="225"/>
      <c r="AW6" s="225"/>
      <c r="AX6" s="252"/>
      <c r="AY6" s="201"/>
      <c r="AZ6" s="201"/>
      <c r="BA6" s="201"/>
      <c r="BB6" s="201"/>
      <c r="BC6" s="201"/>
      <c r="BD6" s="201"/>
      <c r="BE6" s="201"/>
      <c r="BF6" s="201"/>
      <c r="BG6" s="201"/>
      <c r="BH6" s="201"/>
      <c r="BI6" s="201"/>
      <c r="BJ6" s="201"/>
      <c r="BK6" s="201"/>
      <c r="BL6" s="201"/>
      <c r="BM6" s="201"/>
      <c r="BN6" s="201"/>
      <c r="BO6" s="201"/>
    </row>
    <row r="7" spans="1:67" ht="10.5" customHeight="1">
      <c r="A7" s="201"/>
      <c r="B7" s="220"/>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52"/>
      <c r="AY7" s="201"/>
      <c r="AZ7" s="201"/>
      <c r="BA7" s="201"/>
      <c r="BB7" s="201"/>
      <c r="BC7" s="201"/>
      <c r="BD7" s="201"/>
      <c r="BE7" s="201"/>
      <c r="BF7" s="201"/>
      <c r="BG7" s="201"/>
      <c r="BH7" s="201"/>
      <c r="BI7" s="201"/>
      <c r="BJ7" s="201"/>
      <c r="BK7" s="201"/>
      <c r="BL7" s="201"/>
      <c r="BM7" s="201"/>
      <c r="BN7" s="201"/>
      <c r="BO7" s="201"/>
    </row>
    <row r="8" spans="1:67" ht="21" customHeight="1">
      <c r="A8" s="201"/>
      <c r="B8" s="220"/>
      <c r="C8" s="1273" t="s">
        <v>552</v>
      </c>
      <c r="D8" s="1273"/>
      <c r="E8" s="1273"/>
      <c r="F8" s="1273"/>
      <c r="G8" s="1273"/>
      <c r="H8" s="1273"/>
      <c r="I8" s="1273"/>
      <c r="J8" s="1273"/>
      <c r="K8" s="1273"/>
      <c r="L8" s="1273"/>
      <c r="M8" s="1273"/>
      <c r="N8" s="1273"/>
      <c r="O8" s="1273"/>
      <c r="P8" s="1273" t="s">
        <v>133</v>
      </c>
      <c r="Q8" s="1273"/>
      <c r="R8" s="1273"/>
      <c r="S8" s="1273"/>
      <c r="T8" s="1273" t="s">
        <v>518</v>
      </c>
      <c r="U8" s="1273"/>
      <c r="V8" s="1273"/>
      <c r="W8" s="1273" t="s">
        <v>504</v>
      </c>
      <c r="X8" s="1273"/>
      <c r="Y8" s="1273"/>
      <c r="Z8" s="181"/>
      <c r="AA8" s="185"/>
      <c r="AB8" s="185"/>
      <c r="AC8" s="185"/>
      <c r="AD8" s="185"/>
      <c r="AE8" s="185"/>
      <c r="AF8" s="185"/>
      <c r="AG8" s="185"/>
      <c r="AH8" s="185"/>
      <c r="AI8" s="185"/>
      <c r="AJ8" s="185"/>
      <c r="AK8" s="185"/>
      <c r="AL8" s="185"/>
      <c r="AM8" s="185"/>
      <c r="AN8" s="185"/>
      <c r="AO8" s="185"/>
      <c r="AP8" s="185"/>
      <c r="AQ8" s="185"/>
      <c r="AR8" s="185"/>
      <c r="AS8" s="185"/>
      <c r="AT8" s="185"/>
      <c r="AU8" s="185"/>
      <c r="AV8" s="185"/>
      <c r="AW8" s="197"/>
      <c r="AX8" s="251"/>
      <c r="AY8" s="201"/>
      <c r="AZ8" s="201"/>
      <c r="BA8" s="201"/>
      <c r="BB8" s="201"/>
      <c r="BC8" s="201"/>
      <c r="BD8" s="201"/>
      <c r="BE8" s="201"/>
      <c r="BF8" s="201"/>
      <c r="BG8" s="201"/>
      <c r="BH8" s="201"/>
      <c r="BI8" s="201"/>
      <c r="BJ8" s="201"/>
      <c r="BK8" s="201"/>
      <c r="BL8" s="201"/>
      <c r="BM8" s="201"/>
      <c r="BN8" s="201"/>
      <c r="BO8" s="201"/>
    </row>
    <row r="9" spans="1:67" ht="21" customHeight="1">
      <c r="A9" s="201"/>
      <c r="B9" s="220"/>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82"/>
      <c r="AA9" s="170"/>
      <c r="AB9" s="170"/>
      <c r="AC9" s="170"/>
      <c r="AD9" s="170"/>
      <c r="AE9" s="170"/>
      <c r="AF9" s="170"/>
      <c r="AG9" s="170"/>
      <c r="AH9" s="170"/>
      <c r="AI9" s="170"/>
      <c r="AJ9" s="170"/>
      <c r="AK9" s="170"/>
      <c r="AL9" s="170"/>
      <c r="AM9" s="170"/>
      <c r="AN9" s="170"/>
      <c r="AO9" s="170"/>
      <c r="AP9" s="170"/>
      <c r="AQ9" s="170"/>
      <c r="AR9" s="170"/>
      <c r="AS9" s="170"/>
      <c r="AT9" s="170"/>
      <c r="AU9" s="170"/>
      <c r="AV9" s="170"/>
      <c r="AW9" s="198"/>
      <c r="AX9" s="251"/>
      <c r="AY9" s="201"/>
      <c r="AZ9" s="201"/>
      <c r="BA9" s="201"/>
      <c r="BB9" s="201"/>
      <c r="BC9" s="201"/>
      <c r="BD9" s="201"/>
      <c r="BE9" s="201"/>
      <c r="BF9" s="201"/>
      <c r="BG9" s="201"/>
      <c r="BH9" s="201"/>
      <c r="BI9" s="201"/>
      <c r="BJ9" s="201"/>
      <c r="BK9" s="201"/>
      <c r="BL9" s="201"/>
      <c r="BM9" s="201"/>
      <c r="BN9" s="201"/>
      <c r="BO9" s="201"/>
    </row>
    <row r="10" spans="1:67" ht="21" customHeight="1">
      <c r="A10" s="201"/>
      <c r="B10" s="220"/>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83"/>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99"/>
      <c r="AX10" s="251"/>
      <c r="AY10" s="201"/>
      <c r="AZ10" s="201"/>
      <c r="BA10" s="201"/>
      <c r="BB10" s="201"/>
      <c r="BC10" s="201"/>
      <c r="BD10" s="201"/>
      <c r="BE10" s="201"/>
      <c r="BF10" s="201"/>
      <c r="BG10" s="201"/>
      <c r="BH10" s="201"/>
      <c r="BI10" s="201"/>
      <c r="BJ10" s="201"/>
      <c r="BK10" s="201"/>
      <c r="BL10" s="201"/>
      <c r="BM10" s="201"/>
      <c r="BN10" s="201"/>
      <c r="BO10" s="201"/>
    </row>
    <row r="11" spans="1:67" ht="28.5" customHeight="1">
      <c r="A11" s="201"/>
      <c r="B11" s="220"/>
      <c r="C11" s="2648"/>
      <c r="D11" s="2649"/>
      <c r="E11" s="2642"/>
      <c r="F11" s="2646" t="s">
        <v>553</v>
      </c>
      <c r="G11" s="2646"/>
      <c r="H11" s="2646"/>
      <c r="I11" s="2646"/>
      <c r="J11" s="2647"/>
      <c r="K11" s="2647"/>
      <c r="L11" s="2647"/>
      <c r="M11" s="2647"/>
      <c r="N11" s="2647"/>
      <c r="O11" s="2647"/>
      <c r="P11" s="2647"/>
      <c r="Q11" s="2647"/>
      <c r="R11" s="2647"/>
      <c r="S11" s="2647"/>
      <c r="T11" s="2647"/>
      <c r="U11" s="2647"/>
      <c r="V11" s="2647"/>
      <c r="W11" s="181"/>
      <c r="X11" s="185"/>
      <c r="Y11" s="197"/>
      <c r="Z11" s="181"/>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97"/>
      <c r="AX11" s="251"/>
      <c r="AY11" s="201"/>
      <c r="AZ11" s="201"/>
      <c r="BA11" s="201"/>
      <c r="BB11" s="201"/>
      <c r="BC11" s="201"/>
      <c r="BD11" s="201"/>
      <c r="BE11" s="201"/>
      <c r="BF11" s="201"/>
      <c r="BG11" s="201"/>
      <c r="BH11" s="201"/>
      <c r="BI11" s="201"/>
      <c r="BJ11" s="201"/>
      <c r="BK11" s="201"/>
      <c r="BL11" s="201"/>
      <c r="BM11" s="201"/>
      <c r="BN11" s="201"/>
      <c r="BO11" s="201"/>
    </row>
    <row r="12" spans="1:67" ht="28.5" customHeight="1">
      <c r="A12" s="201"/>
      <c r="B12" s="220"/>
      <c r="C12" s="2648"/>
      <c r="D12" s="2649"/>
      <c r="E12" s="2642"/>
      <c r="F12" s="1273" t="s">
        <v>585</v>
      </c>
      <c r="G12" s="1273"/>
      <c r="H12" s="1273"/>
      <c r="I12" s="1273"/>
      <c r="J12" s="2554"/>
      <c r="K12" s="2554"/>
      <c r="L12" s="2554"/>
      <c r="M12" s="2554"/>
      <c r="N12" s="2554"/>
      <c r="O12" s="2554"/>
      <c r="P12" s="2554"/>
      <c r="Q12" s="2554"/>
      <c r="R12" s="2554"/>
      <c r="S12" s="2554"/>
      <c r="T12" s="2554"/>
      <c r="U12" s="2554"/>
      <c r="V12" s="2554"/>
      <c r="W12" s="182"/>
      <c r="X12" s="170"/>
      <c r="Y12" s="198"/>
      <c r="Z12" s="182"/>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98"/>
      <c r="AX12" s="251"/>
      <c r="AY12" s="201"/>
      <c r="AZ12" s="201"/>
      <c r="BA12" s="201"/>
      <c r="BB12" s="201"/>
      <c r="BC12" s="201"/>
      <c r="BD12" s="201"/>
      <c r="BE12" s="201"/>
      <c r="BF12" s="201"/>
      <c r="BG12" s="201"/>
      <c r="BH12" s="201"/>
      <c r="BI12" s="201"/>
      <c r="BJ12" s="201"/>
      <c r="BK12" s="201"/>
      <c r="BL12" s="201"/>
      <c r="BM12" s="201"/>
      <c r="BN12" s="201"/>
      <c r="BO12" s="201"/>
    </row>
    <row r="13" spans="1:67" ht="28.5" customHeight="1">
      <c r="A13" s="201"/>
      <c r="B13" s="220"/>
      <c r="C13" s="2648"/>
      <c r="D13" s="2649"/>
      <c r="E13" s="2642"/>
      <c r="F13" s="1273" t="s">
        <v>582</v>
      </c>
      <c r="G13" s="1273"/>
      <c r="H13" s="1273"/>
      <c r="I13" s="1273"/>
      <c r="J13" s="2554"/>
      <c r="K13" s="2554"/>
      <c r="L13" s="2554"/>
      <c r="M13" s="2554"/>
      <c r="N13" s="2554"/>
      <c r="O13" s="2554"/>
      <c r="P13" s="2554"/>
      <c r="Q13" s="2554"/>
      <c r="R13" s="2554"/>
      <c r="S13" s="2554"/>
      <c r="T13" s="2554"/>
      <c r="U13" s="2554"/>
      <c r="V13" s="2554"/>
      <c r="W13" s="182"/>
      <c r="X13" s="170"/>
      <c r="Y13" s="198"/>
      <c r="Z13" s="182"/>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98"/>
      <c r="AX13" s="251"/>
      <c r="AY13" s="201"/>
      <c r="AZ13" s="201"/>
      <c r="BA13" s="201"/>
      <c r="BB13" s="201"/>
      <c r="BC13" s="201"/>
      <c r="BD13" s="201"/>
      <c r="BE13" s="201"/>
      <c r="BF13" s="201"/>
      <c r="BG13" s="201"/>
      <c r="BH13" s="201"/>
      <c r="BI13" s="201"/>
      <c r="BJ13" s="201"/>
      <c r="BK13" s="201"/>
      <c r="BL13" s="201"/>
      <c r="BM13" s="201"/>
      <c r="BN13" s="201"/>
      <c r="BO13" s="201"/>
    </row>
    <row r="14" spans="1:67" ht="28.5" customHeight="1">
      <c r="A14" s="201"/>
      <c r="B14" s="220"/>
      <c r="C14" s="2648"/>
      <c r="D14" s="2649"/>
      <c r="E14" s="2642"/>
      <c r="F14" s="1273" t="s">
        <v>561</v>
      </c>
      <c r="G14" s="1273"/>
      <c r="H14" s="1273"/>
      <c r="I14" s="1273"/>
      <c r="J14" s="2554"/>
      <c r="K14" s="2554"/>
      <c r="L14" s="2554"/>
      <c r="M14" s="2554"/>
      <c r="N14" s="2554"/>
      <c r="O14" s="2554"/>
      <c r="P14" s="2554"/>
      <c r="Q14" s="2554"/>
      <c r="R14" s="2554"/>
      <c r="S14" s="2554"/>
      <c r="T14" s="2554"/>
      <c r="U14" s="2554"/>
      <c r="V14" s="2554"/>
      <c r="W14" s="182"/>
      <c r="X14" s="170"/>
      <c r="Y14" s="198"/>
      <c r="Z14" s="182"/>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98"/>
      <c r="AX14" s="251"/>
      <c r="AY14" s="201"/>
      <c r="AZ14" s="201"/>
      <c r="BA14" s="201"/>
      <c r="BB14" s="201"/>
      <c r="BC14" s="201"/>
      <c r="BD14" s="201"/>
      <c r="BE14" s="201"/>
      <c r="BF14" s="201"/>
      <c r="BG14" s="201"/>
      <c r="BH14" s="201"/>
      <c r="BI14" s="201"/>
      <c r="BJ14" s="201"/>
      <c r="BK14" s="201"/>
      <c r="BL14" s="201"/>
      <c r="BM14" s="201"/>
      <c r="BN14" s="201"/>
      <c r="BO14" s="201"/>
    </row>
    <row r="15" spans="1:67" ht="28.5" customHeight="1">
      <c r="A15" s="201"/>
      <c r="B15" s="220"/>
      <c r="C15" s="2648"/>
      <c r="D15" s="2649"/>
      <c r="E15" s="2642"/>
      <c r="F15" s="1273" t="s">
        <v>579</v>
      </c>
      <c r="G15" s="1273"/>
      <c r="H15" s="1273"/>
      <c r="I15" s="1273"/>
      <c r="J15" s="2554"/>
      <c r="K15" s="2554"/>
      <c r="L15" s="2554"/>
      <c r="M15" s="2554"/>
      <c r="N15" s="2554"/>
      <c r="O15" s="2554"/>
      <c r="P15" s="2554"/>
      <c r="Q15" s="2554"/>
      <c r="R15" s="2554"/>
      <c r="S15" s="2554"/>
      <c r="T15" s="2554"/>
      <c r="U15" s="2554"/>
      <c r="V15" s="2554"/>
      <c r="W15" s="182"/>
      <c r="X15" s="170"/>
      <c r="Y15" s="198"/>
      <c r="Z15" s="182"/>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98"/>
      <c r="AX15" s="251"/>
      <c r="AY15" s="201"/>
      <c r="AZ15" s="201"/>
      <c r="BA15" s="201"/>
      <c r="BB15" s="201"/>
      <c r="BC15" s="201"/>
      <c r="BD15" s="201"/>
      <c r="BE15" s="201"/>
      <c r="BF15" s="201"/>
      <c r="BG15" s="201"/>
      <c r="BH15" s="201"/>
      <c r="BI15" s="201"/>
      <c r="BJ15" s="201"/>
      <c r="BK15" s="201"/>
      <c r="BL15" s="201"/>
      <c r="BM15" s="201"/>
      <c r="BN15" s="201"/>
      <c r="BO15" s="201"/>
    </row>
    <row r="16" spans="1:67" ht="28.5" customHeight="1">
      <c r="A16" s="201"/>
      <c r="B16" s="220"/>
      <c r="C16" s="2650"/>
      <c r="D16" s="2651"/>
      <c r="E16" s="2652"/>
      <c r="F16" s="1273" t="s">
        <v>333</v>
      </c>
      <c r="G16" s="1273"/>
      <c r="H16" s="1273"/>
      <c r="I16" s="1273"/>
      <c r="J16" s="2554"/>
      <c r="K16" s="2554"/>
      <c r="L16" s="2554"/>
      <c r="M16" s="2554"/>
      <c r="N16" s="2554"/>
      <c r="O16" s="2554"/>
      <c r="P16" s="2554"/>
      <c r="Q16" s="2554"/>
      <c r="R16" s="2554"/>
      <c r="S16" s="2554"/>
      <c r="T16" s="2554"/>
      <c r="U16" s="2554"/>
      <c r="V16" s="2554"/>
      <c r="W16" s="183"/>
      <c r="X16" s="186"/>
      <c r="Y16" s="199"/>
      <c r="Z16" s="182"/>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98"/>
      <c r="AX16" s="251"/>
      <c r="AY16" s="201"/>
      <c r="AZ16" s="201"/>
      <c r="BA16" s="201"/>
      <c r="BB16" s="201"/>
      <c r="BC16" s="201"/>
      <c r="BD16" s="201"/>
      <c r="BE16" s="201"/>
      <c r="BF16" s="201"/>
      <c r="BG16" s="201"/>
      <c r="BH16" s="201"/>
      <c r="BI16" s="201"/>
      <c r="BJ16" s="201"/>
      <c r="BK16" s="201"/>
      <c r="BL16" s="201"/>
      <c r="BM16" s="201"/>
      <c r="BN16" s="201"/>
      <c r="BO16" s="201"/>
    </row>
    <row r="17" spans="1:67" ht="28.5" customHeight="1">
      <c r="A17" s="201"/>
      <c r="B17" s="220"/>
      <c r="C17" s="2653"/>
      <c r="D17" s="2654"/>
      <c r="E17" s="2654"/>
      <c r="F17" s="1273" t="s">
        <v>553</v>
      </c>
      <c r="G17" s="1273"/>
      <c r="H17" s="1273"/>
      <c r="I17" s="1273"/>
      <c r="J17" s="2554"/>
      <c r="K17" s="2554"/>
      <c r="L17" s="2554"/>
      <c r="M17" s="2554"/>
      <c r="N17" s="2554"/>
      <c r="O17" s="2554"/>
      <c r="P17" s="2554"/>
      <c r="Q17" s="2554"/>
      <c r="R17" s="2554"/>
      <c r="S17" s="2554"/>
      <c r="T17" s="2554"/>
      <c r="U17" s="2554"/>
      <c r="V17" s="2554"/>
      <c r="W17" s="181"/>
      <c r="X17" s="185"/>
      <c r="Y17" s="197"/>
      <c r="Z17" s="182"/>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98"/>
      <c r="AX17" s="251"/>
      <c r="AY17" s="201"/>
      <c r="AZ17" s="201"/>
      <c r="BA17" s="201"/>
      <c r="BB17" s="201"/>
      <c r="BC17" s="201"/>
      <c r="BD17" s="201"/>
      <c r="BE17" s="201"/>
      <c r="BF17" s="201"/>
      <c r="BG17" s="201"/>
      <c r="BH17" s="201"/>
      <c r="BI17" s="201"/>
      <c r="BJ17" s="201"/>
      <c r="BK17" s="201"/>
      <c r="BL17" s="201"/>
      <c r="BM17" s="201"/>
      <c r="BN17" s="201"/>
      <c r="BO17" s="201"/>
    </row>
    <row r="18" spans="1:67" ht="28.5" customHeight="1">
      <c r="A18" s="201"/>
      <c r="B18" s="220"/>
      <c r="C18" s="2648"/>
      <c r="D18" s="2649"/>
      <c r="E18" s="2655"/>
      <c r="F18" s="1273" t="s">
        <v>585</v>
      </c>
      <c r="G18" s="1273"/>
      <c r="H18" s="1273"/>
      <c r="I18" s="1273"/>
      <c r="J18" s="2554"/>
      <c r="K18" s="2554"/>
      <c r="L18" s="2554"/>
      <c r="M18" s="2554"/>
      <c r="N18" s="2554"/>
      <c r="O18" s="2554"/>
      <c r="P18" s="2554"/>
      <c r="Q18" s="2554"/>
      <c r="R18" s="2554"/>
      <c r="S18" s="2554"/>
      <c r="T18" s="2554"/>
      <c r="U18" s="2554"/>
      <c r="V18" s="2554"/>
      <c r="W18" s="182"/>
      <c r="X18" s="170"/>
      <c r="Y18" s="198"/>
      <c r="Z18" s="182"/>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98"/>
      <c r="AX18" s="251"/>
      <c r="AY18" s="201"/>
      <c r="AZ18" s="201"/>
      <c r="BA18" s="201"/>
      <c r="BB18" s="201"/>
      <c r="BC18" s="201"/>
      <c r="BD18" s="201"/>
      <c r="BE18" s="201"/>
      <c r="BF18" s="201"/>
      <c r="BG18" s="201"/>
      <c r="BH18" s="201"/>
      <c r="BI18" s="201"/>
      <c r="BJ18" s="201"/>
      <c r="BK18" s="201"/>
      <c r="BL18" s="201"/>
      <c r="BM18" s="201"/>
      <c r="BN18" s="201"/>
      <c r="BO18" s="201"/>
    </row>
    <row r="19" spans="1:67" ht="28.5" customHeight="1">
      <c r="A19" s="201"/>
      <c r="B19" s="220"/>
      <c r="C19" s="2648"/>
      <c r="D19" s="2649"/>
      <c r="E19" s="2655"/>
      <c r="F19" s="1273" t="s">
        <v>582</v>
      </c>
      <c r="G19" s="1273"/>
      <c r="H19" s="1273"/>
      <c r="I19" s="1273"/>
      <c r="J19" s="2554"/>
      <c r="K19" s="2554"/>
      <c r="L19" s="2554"/>
      <c r="M19" s="2554"/>
      <c r="N19" s="2554"/>
      <c r="O19" s="2554"/>
      <c r="P19" s="2554"/>
      <c r="Q19" s="2554"/>
      <c r="R19" s="2554"/>
      <c r="S19" s="2554"/>
      <c r="T19" s="2554"/>
      <c r="U19" s="2554"/>
      <c r="V19" s="2554"/>
      <c r="W19" s="182"/>
      <c r="X19" s="170"/>
      <c r="Y19" s="198"/>
      <c r="Z19" s="182"/>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98"/>
      <c r="AX19" s="251"/>
      <c r="AY19" s="201"/>
      <c r="AZ19" s="201"/>
      <c r="BA19" s="201"/>
      <c r="BB19" s="201"/>
      <c r="BC19" s="201"/>
      <c r="BD19" s="201"/>
      <c r="BE19" s="201"/>
      <c r="BF19" s="201"/>
      <c r="BG19" s="201"/>
      <c r="BH19" s="201"/>
      <c r="BI19" s="201"/>
      <c r="BJ19" s="201"/>
      <c r="BK19" s="201"/>
      <c r="BL19" s="201"/>
      <c r="BM19" s="201"/>
      <c r="BN19" s="201"/>
      <c r="BO19" s="201"/>
    </row>
    <row r="20" spans="1:67" ht="28.5" customHeight="1">
      <c r="A20" s="201"/>
      <c r="B20" s="220"/>
      <c r="C20" s="2648"/>
      <c r="D20" s="2649"/>
      <c r="E20" s="2655"/>
      <c r="F20" s="1273" t="s">
        <v>561</v>
      </c>
      <c r="G20" s="1273"/>
      <c r="H20" s="1273"/>
      <c r="I20" s="1273"/>
      <c r="J20" s="2554"/>
      <c r="K20" s="2554"/>
      <c r="L20" s="2554"/>
      <c r="M20" s="2554"/>
      <c r="N20" s="2554"/>
      <c r="O20" s="2554"/>
      <c r="P20" s="2554"/>
      <c r="Q20" s="2554"/>
      <c r="R20" s="2554"/>
      <c r="S20" s="2554"/>
      <c r="T20" s="2554"/>
      <c r="U20" s="2554"/>
      <c r="V20" s="2554"/>
      <c r="W20" s="182"/>
      <c r="X20" s="170"/>
      <c r="Y20" s="198"/>
      <c r="Z20" s="182"/>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98"/>
      <c r="AX20" s="251"/>
      <c r="AY20" s="201"/>
      <c r="AZ20" s="201"/>
      <c r="BA20" s="201"/>
      <c r="BB20" s="201"/>
      <c r="BC20" s="201"/>
      <c r="BD20" s="201"/>
      <c r="BE20" s="201"/>
      <c r="BF20" s="201"/>
      <c r="BG20" s="201"/>
      <c r="BH20" s="201"/>
      <c r="BI20" s="201"/>
      <c r="BJ20" s="201"/>
      <c r="BK20" s="201"/>
      <c r="BL20" s="201"/>
      <c r="BM20" s="201"/>
      <c r="BN20" s="201"/>
      <c r="BO20" s="201"/>
    </row>
    <row r="21" spans="1:67" ht="28.5" customHeight="1">
      <c r="A21" s="201"/>
      <c r="B21" s="220"/>
      <c r="C21" s="2648"/>
      <c r="D21" s="2649"/>
      <c r="E21" s="2655"/>
      <c r="F21" s="1273" t="s">
        <v>579</v>
      </c>
      <c r="G21" s="1273"/>
      <c r="H21" s="1273"/>
      <c r="I21" s="1273"/>
      <c r="J21" s="2554"/>
      <c r="K21" s="2554"/>
      <c r="L21" s="2554"/>
      <c r="M21" s="2554"/>
      <c r="N21" s="2554"/>
      <c r="O21" s="2554"/>
      <c r="P21" s="2554"/>
      <c r="Q21" s="2554"/>
      <c r="R21" s="2554"/>
      <c r="S21" s="2554"/>
      <c r="T21" s="2554"/>
      <c r="U21" s="2554"/>
      <c r="V21" s="2554"/>
      <c r="W21" s="182"/>
      <c r="X21" s="170"/>
      <c r="Y21" s="198"/>
      <c r="Z21" s="182"/>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98"/>
      <c r="AX21" s="251"/>
      <c r="AY21" s="201"/>
      <c r="AZ21" s="201"/>
      <c r="BA21" s="201"/>
      <c r="BB21" s="201"/>
      <c r="BC21" s="201"/>
      <c r="BD21" s="201"/>
      <c r="BE21" s="201"/>
      <c r="BF21" s="201"/>
      <c r="BG21" s="201"/>
      <c r="BH21" s="201"/>
      <c r="BI21" s="201"/>
      <c r="BJ21" s="201"/>
      <c r="BK21" s="201"/>
      <c r="BL21" s="201"/>
      <c r="BM21" s="201"/>
      <c r="BN21" s="201"/>
      <c r="BO21" s="201"/>
    </row>
    <row r="22" spans="1:67" ht="28.5" customHeight="1">
      <c r="A22" s="201"/>
      <c r="B22" s="220"/>
      <c r="C22" s="2656"/>
      <c r="D22" s="2657"/>
      <c r="E22" s="2657"/>
      <c r="F22" s="1273" t="s">
        <v>333</v>
      </c>
      <c r="G22" s="1273"/>
      <c r="H22" s="1273"/>
      <c r="I22" s="1273"/>
      <c r="J22" s="2554"/>
      <c r="K22" s="2554"/>
      <c r="L22" s="2554"/>
      <c r="M22" s="2554"/>
      <c r="N22" s="2554"/>
      <c r="O22" s="2554"/>
      <c r="P22" s="2554"/>
      <c r="Q22" s="2554"/>
      <c r="R22" s="2554"/>
      <c r="S22" s="2554"/>
      <c r="T22" s="2554"/>
      <c r="U22" s="2554"/>
      <c r="V22" s="2554"/>
      <c r="W22" s="183"/>
      <c r="X22" s="186"/>
      <c r="Y22" s="199"/>
      <c r="Z22" s="183"/>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99"/>
      <c r="AX22" s="251"/>
      <c r="AY22" s="201"/>
      <c r="AZ22" s="201"/>
      <c r="BA22" s="201"/>
      <c r="BB22" s="201"/>
      <c r="BC22" s="201"/>
      <c r="BD22" s="201"/>
      <c r="BE22" s="201"/>
      <c r="BF22" s="201"/>
      <c r="BG22" s="201"/>
      <c r="BH22" s="201"/>
      <c r="BI22" s="201"/>
      <c r="BJ22" s="201"/>
      <c r="BK22" s="201"/>
      <c r="BL22" s="201"/>
      <c r="BM22" s="201"/>
      <c r="BN22" s="201"/>
      <c r="BO22" s="201"/>
    </row>
    <row r="23" spans="1:67" ht="12" customHeight="1">
      <c r="A23" s="201"/>
      <c r="B23" s="221"/>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53"/>
      <c r="AY23" s="201"/>
      <c r="AZ23" s="201"/>
      <c r="BA23" s="201"/>
      <c r="BB23" s="201"/>
      <c r="BC23" s="201"/>
      <c r="BD23" s="201"/>
      <c r="BE23" s="201"/>
      <c r="BF23" s="201"/>
      <c r="BG23" s="201"/>
      <c r="BH23" s="201"/>
      <c r="BI23" s="201"/>
      <c r="BJ23" s="201"/>
      <c r="BK23" s="201"/>
      <c r="BL23" s="201"/>
      <c r="BM23" s="201"/>
      <c r="BN23" s="201"/>
      <c r="BO23" s="201"/>
    </row>
    <row r="24" spans="1:67" ht="15.75" customHeight="1">
      <c r="A24" s="201"/>
      <c r="B24" s="201"/>
      <c r="C24" s="787"/>
      <c r="D24" s="787"/>
      <c r="E24" s="787"/>
      <c r="F24" s="787"/>
      <c r="G24" s="787"/>
      <c r="H24" s="787"/>
      <c r="I24" s="787"/>
      <c r="J24" s="787"/>
      <c r="K24" s="787"/>
      <c r="L24" s="787"/>
      <c r="M24" s="787"/>
      <c r="N24" s="803"/>
      <c r="O24" s="803"/>
      <c r="P24" s="803"/>
      <c r="Q24" s="803"/>
      <c r="R24" s="803"/>
      <c r="S24" s="803"/>
      <c r="T24" s="803"/>
      <c r="U24" s="803"/>
      <c r="V24" s="803"/>
      <c r="W24" s="803"/>
      <c r="X24" s="803"/>
      <c r="Y24" s="803"/>
      <c r="Z24" s="803"/>
      <c r="AA24" s="803"/>
      <c r="AB24" s="803"/>
      <c r="AC24" s="803"/>
      <c r="AD24" s="803"/>
      <c r="AE24" s="803"/>
      <c r="AF24" s="803"/>
      <c r="AG24" s="803"/>
      <c r="AH24" s="803"/>
      <c r="AI24" s="809"/>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row>
    <row r="25" spans="1:67" ht="15.75" customHeight="1">
      <c r="A25" s="201"/>
      <c r="B25" s="201"/>
      <c r="C25" s="787"/>
      <c r="D25" s="787"/>
      <c r="E25" s="787"/>
      <c r="F25" s="787"/>
      <c r="G25" s="787"/>
      <c r="H25" s="883"/>
      <c r="I25" s="883"/>
      <c r="J25" s="883"/>
      <c r="K25" s="883"/>
      <c r="L25" s="787"/>
      <c r="M25" s="787"/>
      <c r="N25" s="803"/>
      <c r="O25" s="803"/>
      <c r="P25" s="803"/>
      <c r="Q25" s="803"/>
      <c r="R25" s="803"/>
      <c r="S25" s="803"/>
      <c r="T25" s="803"/>
      <c r="U25" s="803"/>
      <c r="V25" s="803"/>
      <c r="W25" s="803"/>
      <c r="X25" s="803"/>
      <c r="Y25" s="803"/>
      <c r="Z25" s="803"/>
      <c r="AA25" s="803"/>
      <c r="AB25" s="803"/>
      <c r="AC25" s="803"/>
      <c r="AD25" s="803"/>
      <c r="AE25" s="803"/>
      <c r="AF25" s="803"/>
      <c r="AG25" s="803"/>
      <c r="AH25" s="803"/>
      <c r="AI25" s="809"/>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row>
    <row r="26" spans="1:67" ht="15.75" customHeight="1">
      <c r="A26" s="201"/>
      <c r="B26" s="201"/>
      <c r="C26" s="787"/>
      <c r="D26" s="787"/>
      <c r="E26" s="787"/>
      <c r="F26" s="882"/>
      <c r="G26" s="882"/>
      <c r="H26" s="787"/>
      <c r="I26" s="882"/>
      <c r="J26" s="882"/>
      <c r="K26" s="882"/>
      <c r="L26" s="884"/>
      <c r="M26" s="884"/>
      <c r="N26" s="803"/>
      <c r="O26" s="803"/>
      <c r="P26" s="803"/>
      <c r="Q26" s="803"/>
      <c r="R26" s="803"/>
      <c r="S26" s="803"/>
      <c r="T26" s="803"/>
      <c r="U26" s="803"/>
      <c r="V26" s="803"/>
      <c r="W26" s="803"/>
      <c r="X26" s="803"/>
      <c r="Y26" s="803"/>
      <c r="Z26" s="803"/>
      <c r="AA26" s="803"/>
      <c r="AB26" s="803"/>
      <c r="AC26" s="803"/>
      <c r="AD26" s="803"/>
      <c r="AE26" s="803"/>
      <c r="AF26" s="803"/>
      <c r="AG26" s="803"/>
      <c r="AH26" s="807"/>
      <c r="AI26" s="809"/>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row>
    <row r="27" spans="1:67" ht="15.75" customHeight="1">
      <c r="A27" s="201"/>
      <c r="B27" s="201"/>
      <c r="C27" s="787"/>
      <c r="D27" s="787"/>
      <c r="E27" s="787"/>
      <c r="F27" s="787"/>
      <c r="G27" s="787"/>
      <c r="H27" s="787"/>
      <c r="I27" s="787"/>
      <c r="J27" s="787"/>
      <c r="K27" s="787"/>
      <c r="L27" s="787"/>
      <c r="M27" s="787"/>
      <c r="N27" s="803"/>
      <c r="O27" s="803"/>
      <c r="P27" s="803"/>
      <c r="Q27" s="803"/>
      <c r="R27" s="803"/>
      <c r="S27" s="803"/>
      <c r="T27" s="803"/>
      <c r="U27" s="803"/>
      <c r="V27" s="803"/>
      <c r="W27" s="803"/>
      <c r="X27" s="803"/>
      <c r="Y27" s="803"/>
      <c r="Z27" s="803"/>
      <c r="AA27" s="803"/>
      <c r="AB27" s="803"/>
      <c r="AC27" s="803"/>
      <c r="AD27" s="803"/>
      <c r="AE27" s="803"/>
      <c r="AF27" s="803"/>
      <c r="AG27" s="803"/>
      <c r="AH27" s="803"/>
      <c r="AI27" s="809"/>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row>
    <row r="28" spans="1:67" ht="15.75" customHeight="1">
      <c r="A28" s="201"/>
      <c r="B28" s="201"/>
      <c r="C28" s="787"/>
      <c r="D28" s="787"/>
      <c r="E28" s="787"/>
      <c r="F28" s="787"/>
      <c r="G28" s="787"/>
      <c r="H28" s="787"/>
      <c r="I28" s="787"/>
      <c r="J28" s="787"/>
      <c r="K28" s="787"/>
      <c r="L28" s="787"/>
      <c r="M28" s="787"/>
      <c r="N28" s="803"/>
      <c r="O28" s="803"/>
      <c r="P28" s="803"/>
      <c r="Q28" s="803"/>
      <c r="R28" s="803"/>
      <c r="S28" s="803"/>
      <c r="T28" s="803"/>
      <c r="U28" s="803"/>
      <c r="V28" s="803"/>
      <c r="W28" s="803"/>
      <c r="X28" s="803"/>
      <c r="Y28" s="803"/>
      <c r="Z28" s="803"/>
      <c r="AA28" s="803"/>
      <c r="AB28" s="803"/>
      <c r="AC28" s="803"/>
      <c r="AD28" s="803"/>
      <c r="AE28" s="803"/>
      <c r="AF28" s="803"/>
      <c r="AG28" s="803"/>
      <c r="AH28" s="803"/>
      <c r="AI28" s="809"/>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row>
    <row r="29" spans="1:67" ht="15.75" customHeight="1">
      <c r="A29" s="201"/>
      <c r="B29" s="201"/>
      <c r="C29" s="787"/>
      <c r="D29" s="787"/>
      <c r="E29" s="787"/>
      <c r="F29" s="787"/>
      <c r="G29" s="787"/>
      <c r="H29" s="794"/>
      <c r="I29" s="794"/>
      <c r="J29" s="794"/>
      <c r="K29" s="794"/>
      <c r="L29" s="787"/>
      <c r="M29" s="787"/>
      <c r="N29" s="803"/>
      <c r="O29" s="803"/>
      <c r="P29" s="803"/>
      <c r="Q29" s="803"/>
      <c r="R29" s="803"/>
      <c r="S29" s="803"/>
      <c r="T29" s="803"/>
      <c r="U29" s="803"/>
      <c r="V29" s="803"/>
      <c r="W29" s="803"/>
      <c r="X29" s="803"/>
      <c r="Y29" s="803"/>
      <c r="Z29" s="803"/>
      <c r="AA29" s="803"/>
      <c r="AB29" s="803"/>
      <c r="AC29" s="803"/>
      <c r="AD29" s="803"/>
      <c r="AE29" s="803"/>
      <c r="AF29" s="803"/>
      <c r="AG29" s="803"/>
      <c r="AH29" s="803"/>
      <c r="AI29" s="809"/>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row>
    <row r="30" spans="1:67" ht="15.75" customHeight="1">
      <c r="A30" s="201"/>
      <c r="B30" s="201"/>
      <c r="C30" s="787"/>
      <c r="D30" s="787"/>
      <c r="E30" s="787"/>
      <c r="F30" s="787"/>
      <c r="G30" s="787"/>
      <c r="H30" s="794"/>
      <c r="I30" s="794"/>
      <c r="J30" s="794"/>
      <c r="K30" s="794"/>
      <c r="L30" s="787"/>
      <c r="M30" s="787"/>
      <c r="N30" s="803"/>
      <c r="O30" s="803"/>
      <c r="P30" s="803"/>
      <c r="Q30" s="803"/>
      <c r="R30" s="803"/>
      <c r="S30" s="803"/>
      <c r="T30" s="803"/>
      <c r="U30" s="803"/>
      <c r="V30" s="803"/>
      <c r="W30" s="803"/>
      <c r="X30" s="803"/>
      <c r="Y30" s="803"/>
      <c r="Z30" s="803"/>
      <c r="AA30" s="803"/>
      <c r="AB30" s="803"/>
      <c r="AC30" s="803"/>
      <c r="AD30" s="803"/>
      <c r="AE30" s="803"/>
      <c r="AF30" s="803"/>
      <c r="AG30" s="803"/>
      <c r="AH30" s="803"/>
      <c r="AI30" s="809"/>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row>
    <row r="31" spans="1:67" ht="15.75" customHeight="1">
      <c r="A31" s="201"/>
      <c r="B31" s="201"/>
      <c r="C31" s="787"/>
      <c r="D31" s="787"/>
      <c r="E31" s="787"/>
      <c r="F31" s="787"/>
      <c r="G31" s="866"/>
      <c r="H31" s="787"/>
      <c r="I31" s="866"/>
      <c r="J31" s="866"/>
      <c r="K31" s="866"/>
      <c r="L31" s="866"/>
      <c r="M31" s="866"/>
      <c r="N31" s="804"/>
      <c r="O31" s="804"/>
      <c r="P31" s="804"/>
      <c r="Q31" s="804"/>
      <c r="R31" s="804"/>
      <c r="S31" s="804"/>
      <c r="T31" s="804"/>
      <c r="U31" s="804"/>
      <c r="V31" s="804"/>
      <c r="W31" s="804"/>
      <c r="X31" s="804"/>
      <c r="Y31" s="804"/>
      <c r="Z31" s="804"/>
      <c r="AA31" s="804"/>
      <c r="AB31" s="804"/>
      <c r="AC31" s="804"/>
      <c r="AD31" s="804"/>
      <c r="AE31" s="803"/>
      <c r="AF31" s="803"/>
      <c r="AG31" s="803"/>
      <c r="AH31" s="803"/>
      <c r="AI31" s="809"/>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row>
    <row r="32" spans="1:67" ht="15.75" customHeight="1">
      <c r="A32" s="201"/>
      <c r="B32" s="201"/>
      <c r="C32" s="787"/>
      <c r="D32" s="787"/>
      <c r="E32" s="787"/>
      <c r="F32" s="787"/>
      <c r="G32" s="787"/>
      <c r="H32" s="787"/>
      <c r="I32" s="787"/>
      <c r="J32" s="787"/>
      <c r="K32" s="787"/>
      <c r="L32" s="787"/>
      <c r="M32" s="787"/>
      <c r="N32" s="803"/>
      <c r="O32" s="803"/>
      <c r="P32" s="803"/>
      <c r="Q32" s="803"/>
      <c r="R32" s="803"/>
      <c r="S32" s="803"/>
      <c r="T32" s="803"/>
      <c r="U32" s="803"/>
      <c r="V32" s="803"/>
      <c r="W32" s="803"/>
      <c r="X32" s="803"/>
      <c r="Y32" s="803"/>
      <c r="Z32" s="803"/>
      <c r="AA32" s="803"/>
      <c r="AB32" s="803"/>
      <c r="AC32" s="803"/>
      <c r="AD32" s="803"/>
      <c r="AE32" s="803"/>
      <c r="AF32" s="803"/>
      <c r="AG32" s="803"/>
      <c r="AH32" s="803"/>
      <c r="AI32" s="809"/>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row>
    <row r="33" spans="3:35" ht="15.75" customHeight="1">
      <c r="C33" s="788"/>
      <c r="D33" s="788"/>
      <c r="E33" s="788"/>
      <c r="F33" s="788"/>
      <c r="G33" s="788"/>
      <c r="H33" s="876"/>
      <c r="I33" s="876"/>
      <c r="J33" s="876"/>
      <c r="K33" s="876"/>
      <c r="L33" s="876"/>
      <c r="M33" s="876"/>
      <c r="N33" s="797"/>
      <c r="O33" s="797"/>
      <c r="P33" s="797"/>
      <c r="Q33" s="797"/>
      <c r="R33" s="797"/>
      <c r="S33" s="797"/>
      <c r="T33" s="797"/>
      <c r="U33" s="797"/>
      <c r="V33" s="797"/>
      <c r="W33" s="797"/>
      <c r="X33" s="797"/>
      <c r="Y33" s="797"/>
      <c r="Z33" s="797"/>
      <c r="AA33" s="797"/>
      <c r="AB33" s="797"/>
      <c r="AC33" s="797"/>
      <c r="AD33" s="797"/>
      <c r="AE33" s="797"/>
      <c r="AF33" s="797"/>
      <c r="AG33" s="797"/>
      <c r="AH33" s="808"/>
      <c r="AI33" s="810"/>
    </row>
    <row r="34" spans="3:35" ht="15.75" customHeight="1">
      <c r="C34" s="788"/>
      <c r="D34" s="788"/>
      <c r="E34" s="788"/>
      <c r="F34" s="788"/>
      <c r="G34" s="788"/>
      <c r="H34" s="788"/>
      <c r="I34" s="788"/>
      <c r="J34" s="788"/>
      <c r="K34" s="788"/>
      <c r="L34" s="788"/>
      <c r="M34" s="788"/>
      <c r="N34" s="797"/>
      <c r="O34" s="797"/>
      <c r="P34" s="797"/>
      <c r="Q34" s="797"/>
      <c r="R34" s="797"/>
      <c r="S34" s="797"/>
      <c r="T34" s="797"/>
      <c r="U34" s="797"/>
      <c r="V34" s="797"/>
      <c r="W34" s="797"/>
      <c r="X34" s="797"/>
      <c r="Y34" s="797"/>
      <c r="Z34" s="797"/>
      <c r="AA34" s="797"/>
      <c r="AB34" s="797"/>
      <c r="AC34" s="797"/>
      <c r="AD34" s="797"/>
      <c r="AE34" s="797"/>
      <c r="AF34" s="797"/>
      <c r="AG34" s="797"/>
      <c r="AH34" s="808"/>
      <c r="AI34" s="810"/>
    </row>
    <row r="35" spans="3:35" ht="15.75" customHeight="1">
      <c r="C35" s="788"/>
      <c r="D35" s="788"/>
      <c r="E35" s="788"/>
      <c r="F35" s="788"/>
      <c r="G35" s="788"/>
      <c r="H35" s="788"/>
      <c r="I35" s="788"/>
      <c r="J35" s="788"/>
      <c r="K35" s="788"/>
      <c r="L35" s="788"/>
      <c r="M35" s="788"/>
      <c r="N35" s="797"/>
      <c r="O35" s="797"/>
      <c r="P35" s="797"/>
      <c r="Q35" s="797"/>
      <c r="R35" s="797"/>
      <c r="S35" s="797"/>
      <c r="T35" s="797"/>
      <c r="U35" s="797"/>
      <c r="V35" s="797"/>
      <c r="W35" s="797"/>
      <c r="X35" s="797"/>
      <c r="Y35" s="797"/>
      <c r="Z35" s="797"/>
      <c r="AA35" s="797"/>
      <c r="AB35" s="797"/>
      <c r="AC35" s="797"/>
      <c r="AD35" s="797"/>
      <c r="AE35" s="797"/>
      <c r="AF35" s="797"/>
      <c r="AG35" s="797"/>
      <c r="AH35" s="808"/>
      <c r="AI35" s="810"/>
    </row>
    <row r="36" spans="3:35" ht="15.75" customHeight="1">
      <c r="C36" s="788"/>
      <c r="D36" s="788"/>
      <c r="E36" s="788"/>
      <c r="F36" s="788"/>
      <c r="G36" s="788"/>
      <c r="H36" s="788"/>
      <c r="I36" s="788"/>
      <c r="J36" s="788"/>
      <c r="K36" s="875"/>
      <c r="L36" s="875"/>
      <c r="M36" s="875"/>
      <c r="N36" s="797"/>
      <c r="O36" s="797"/>
      <c r="P36" s="797"/>
      <c r="Q36" s="797"/>
      <c r="R36" s="797"/>
      <c r="S36" s="797"/>
      <c r="T36" s="797"/>
      <c r="U36" s="797"/>
      <c r="V36" s="797"/>
      <c r="W36" s="797"/>
      <c r="X36" s="797"/>
      <c r="Y36" s="797"/>
      <c r="Z36" s="797"/>
      <c r="AA36" s="797"/>
      <c r="AB36" s="797"/>
      <c r="AC36" s="797"/>
      <c r="AD36" s="797"/>
      <c r="AE36" s="797"/>
      <c r="AF36" s="797"/>
      <c r="AG36" s="797"/>
      <c r="AH36" s="808"/>
      <c r="AI36" s="810"/>
    </row>
    <row r="37" spans="3:35" ht="15.75" customHeight="1">
      <c r="C37" s="788"/>
      <c r="D37" s="788"/>
      <c r="E37" s="788"/>
      <c r="F37" s="788"/>
      <c r="G37" s="788"/>
      <c r="H37" s="788"/>
      <c r="I37" s="788"/>
      <c r="J37" s="788"/>
      <c r="K37" s="875"/>
      <c r="L37" s="875"/>
      <c r="M37" s="875"/>
      <c r="N37" s="797"/>
      <c r="O37" s="797"/>
      <c r="P37" s="797"/>
      <c r="Q37" s="797"/>
      <c r="R37" s="797"/>
      <c r="S37" s="797"/>
      <c r="T37" s="797"/>
      <c r="U37" s="797"/>
      <c r="V37" s="797"/>
      <c r="W37" s="797"/>
      <c r="X37" s="797"/>
      <c r="Y37" s="797"/>
      <c r="Z37" s="797"/>
      <c r="AA37" s="797"/>
      <c r="AB37" s="797"/>
      <c r="AC37" s="797"/>
      <c r="AD37" s="797"/>
      <c r="AE37" s="797"/>
      <c r="AF37" s="797"/>
      <c r="AG37" s="797"/>
      <c r="AH37" s="808"/>
      <c r="AI37" s="810"/>
    </row>
    <row r="38" spans="3:35" ht="15.75" customHeight="1">
      <c r="C38" s="788"/>
      <c r="D38" s="788"/>
      <c r="E38" s="788"/>
      <c r="F38" s="788"/>
      <c r="G38" s="788"/>
      <c r="H38" s="788"/>
      <c r="I38" s="788"/>
      <c r="J38" s="788"/>
      <c r="K38" s="788"/>
      <c r="L38" s="788"/>
      <c r="M38" s="788"/>
      <c r="N38" s="797"/>
      <c r="O38" s="797"/>
      <c r="P38" s="797"/>
      <c r="Q38" s="797"/>
      <c r="R38" s="797"/>
      <c r="S38" s="797"/>
      <c r="T38" s="797"/>
      <c r="U38" s="797"/>
      <c r="V38" s="797"/>
      <c r="W38" s="797"/>
      <c r="X38" s="797"/>
      <c r="Y38" s="797"/>
      <c r="Z38" s="797"/>
      <c r="AA38" s="797"/>
      <c r="AB38" s="797"/>
      <c r="AC38" s="797"/>
      <c r="AD38" s="797"/>
      <c r="AE38" s="797"/>
      <c r="AF38" s="797"/>
      <c r="AG38" s="797"/>
      <c r="AH38" s="808"/>
      <c r="AI38" s="810"/>
    </row>
    <row r="39" spans="3:35" ht="15.75" customHeight="1">
      <c r="C39" s="788"/>
      <c r="D39" s="788"/>
      <c r="E39" s="788"/>
      <c r="F39" s="788"/>
      <c r="G39" s="788"/>
      <c r="H39" s="788"/>
      <c r="I39" s="788"/>
      <c r="J39" s="788"/>
      <c r="K39" s="788"/>
      <c r="L39" s="788"/>
      <c r="M39" s="788"/>
      <c r="N39" s="797"/>
      <c r="O39" s="797"/>
      <c r="P39" s="797"/>
      <c r="Q39" s="797"/>
      <c r="R39" s="797"/>
      <c r="S39" s="797"/>
      <c r="T39" s="797"/>
      <c r="U39" s="797"/>
      <c r="V39" s="797"/>
      <c r="W39" s="797"/>
      <c r="X39" s="797"/>
      <c r="Y39" s="797"/>
      <c r="Z39" s="797"/>
      <c r="AA39" s="797"/>
      <c r="AB39" s="797"/>
      <c r="AC39" s="797"/>
      <c r="AD39" s="797"/>
      <c r="AE39" s="797"/>
      <c r="AF39" s="797"/>
      <c r="AG39" s="797"/>
      <c r="AH39" s="808"/>
      <c r="AI39" s="810"/>
    </row>
    <row r="40" spans="3:35" ht="15.75" customHeight="1">
      <c r="C40" s="788"/>
      <c r="D40" s="788"/>
      <c r="E40" s="788"/>
      <c r="F40" s="788"/>
      <c r="G40" s="788"/>
      <c r="H40" s="788"/>
      <c r="I40" s="788"/>
      <c r="J40" s="788"/>
      <c r="K40" s="876"/>
      <c r="L40" s="876"/>
      <c r="M40" s="876"/>
      <c r="N40" s="797"/>
      <c r="O40" s="797"/>
      <c r="P40" s="797"/>
      <c r="Q40" s="797"/>
      <c r="R40" s="797"/>
      <c r="S40" s="797"/>
      <c r="T40" s="797"/>
      <c r="U40" s="797"/>
      <c r="V40" s="797"/>
      <c r="W40" s="797"/>
      <c r="X40" s="797"/>
      <c r="Y40" s="797"/>
      <c r="Z40" s="797"/>
      <c r="AA40" s="797"/>
      <c r="AB40" s="797"/>
      <c r="AC40" s="797"/>
      <c r="AD40" s="797"/>
      <c r="AE40" s="797"/>
      <c r="AF40" s="797"/>
      <c r="AG40" s="797"/>
      <c r="AH40" s="808"/>
      <c r="AI40" s="810"/>
    </row>
    <row r="41" spans="3:35" ht="15.75" customHeight="1">
      <c r="C41" s="788"/>
      <c r="D41" s="788"/>
      <c r="E41" s="788"/>
      <c r="F41" s="788"/>
      <c r="G41" s="788"/>
      <c r="H41" s="788"/>
      <c r="I41" s="788"/>
      <c r="J41" s="788"/>
      <c r="K41" s="788"/>
      <c r="L41" s="788"/>
      <c r="M41" s="788"/>
      <c r="N41" s="797"/>
      <c r="O41" s="797"/>
      <c r="P41" s="797"/>
      <c r="Q41" s="797"/>
      <c r="R41" s="797"/>
      <c r="S41" s="797"/>
      <c r="T41" s="797"/>
      <c r="U41" s="797"/>
      <c r="V41" s="797"/>
      <c r="W41" s="797"/>
      <c r="X41" s="797"/>
      <c r="Y41" s="797"/>
      <c r="Z41" s="797"/>
      <c r="AA41" s="797"/>
      <c r="AB41" s="797"/>
      <c r="AC41" s="797"/>
      <c r="AD41" s="797"/>
      <c r="AE41" s="797"/>
      <c r="AF41" s="797"/>
      <c r="AG41" s="797"/>
      <c r="AH41" s="808"/>
      <c r="AI41" s="810"/>
    </row>
    <row r="42" spans="3:35" ht="15.75" customHeight="1">
      <c r="C42" s="788"/>
      <c r="D42" s="788"/>
      <c r="E42" s="788"/>
      <c r="F42" s="788"/>
      <c r="G42" s="788"/>
      <c r="H42" s="788"/>
      <c r="I42" s="788"/>
      <c r="J42" s="788"/>
      <c r="K42" s="788"/>
      <c r="L42" s="788"/>
      <c r="M42" s="788"/>
      <c r="N42" s="797"/>
      <c r="O42" s="797"/>
      <c r="P42" s="797"/>
      <c r="Q42" s="797"/>
      <c r="R42" s="797"/>
      <c r="S42" s="797"/>
      <c r="T42" s="797"/>
      <c r="U42" s="797"/>
      <c r="V42" s="797"/>
      <c r="W42" s="797"/>
      <c r="X42" s="797"/>
      <c r="Y42" s="797"/>
      <c r="Z42" s="797"/>
      <c r="AA42" s="797"/>
      <c r="AB42" s="797"/>
      <c r="AC42" s="797"/>
      <c r="AD42" s="797"/>
      <c r="AE42" s="797"/>
      <c r="AF42" s="797"/>
      <c r="AG42" s="797"/>
      <c r="AH42" s="808"/>
      <c r="AI42" s="810"/>
    </row>
    <row r="43" spans="3:35" ht="15.75" customHeight="1">
      <c r="C43" s="788"/>
      <c r="D43" s="788"/>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811"/>
    </row>
    <row r="44" spans="3:35" ht="15.75" customHeight="1">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805"/>
      <c r="AD44" s="805"/>
      <c r="AE44" s="805"/>
      <c r="AF44" s="805"/>
      <c r="AG44" s="805"/>
      <c r="AH44" s="805"/>
    </row>
    <row r="45" spans="3:35" ht="15.75" customHeight="1">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788"/>
    </row>
    <row r="46" spans="3:35" ht="15.75" customHeight="1">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row>
    <row r="47" spans="3:35" ht="15.75" customHeight="1">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row>
    <row r="48" spans="3:35" ht="15.75" customHeight="1">
      <c r="C48" s="789"/>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row>
    <row r="49" spans="3:35" ht="15.75" customHeight="1">
      <c r="C49" s="789"/>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806"/>
      <c r="AE49" s="789"/>
      <c r="AF49" s="789"/>
      <c r="AG49" s="789"/>
      <c r="AH49" s="789"/>
    </row>
    <row r="50" spans="3:35" ht="15.75" customHeight="1">
      <c r="C50" s="789"/>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806"/>
      <c r="AE50" s="789"/>
      <c r="AF50" s="789"/>
      <c r="AG50" s="789"/>
      <c r="AH50" s="789"/>
    </row>
    <row r="51" spans="3:35" ht="15.75" customHeight="1">
      <c r="C51" s="789"/>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806"/>
      <c r="AE51" s="789"/>
      <c r="AF51" s="789"/>
      <c r="AG51" s="789"/>
      <c r="AH51" s="789"/>
    </row>
    <row r="52" spans="3:35">
      <c r="C52" s="789"/>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806"/>
      <c r="AE52" s="789"/>
      <c r="AF52" s="789"/>
      <c r="AG52" s="789"/>
      <c r="AH52" s="789"/>
    </row>
    <row r="53" spans="3:35">
      <c r="C53" s="788"/>
      <c r="D53" s="792"/>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792"/>
      <c r="AD53" s="806"/>
      <c r="AE53" s="788"/>
      <c r="AF53" s="788"/>
      <c r="AG53" s="788"/>
      <c r="AH53" s="788"/>
      <c r="AI53" s="811"/>
    </row>
    <row r="54" spans="3:35">
      <c r="C54" s="790"/>
      <c r="D54" s="790"/>
      <c r="E54" s="790"/>
      <c r="F54" s="790"/>
      <c r="G54" s="790"/>
      <c r="H54" s="790"/>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790"/>
      <c r="AG54" s="790"/>
      <c r="AH54" s="790"/>
      <c r="AI54" s="811"/>
    </row>
    <row r="55" spans="3:35">
      <c r="C55" s="790"/>
      <c r="D55" s="790"/>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811"/>
    </row>
    <row r="56" spans="3:35">
      <c r="C56" s="791"/>
      <c r="D56" s="791"/>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row>
  </sheetData>
  <mergeCells count="64">
    <mergeCell ref="F22:I22"/>
    <mergeCell ref="J22:O22"/>
    <mergeCell ref="P22:S22"/>
    <mergeCell ref="T22:V22"/>
    <mergeCell ref="BA3:BH4"/>
    <mergeCell ref="C8:O10"/>
    <mergeCell ref="P8:S10"/>
    <mergeCell ref="T8:V10"/>
    <mergeCell ref="W8:Y10"/>
    <mergeCell ref="C11:E16"/>
    <mergeCell ref="C17:E22"/>
    <mergeCell ref="F20:I20"/>
    <mergeCell ref="J20:O20"/>
    <mergeCell ref="P20:S20"/>
    <mergeCell ref="T20:V20"/>
    <mergeCell ref="F21:I21"/>
    <mergeCell ref="J21:O21"/>
    <mergeCell ref="P21:S21"/>
    <mergeCell ref="T21:V21"/>
    <mergeCell ref="F18:I18"/>
    <mergeCell ref="J18:O18"/>
    <mergeCell ref="P18:S18"/>
    <mergeCell ref="T18:V18"/>
    <mergeCell ref="F19:I19"/>
    <mergeCell ref="J19:O19"/>
    <mergeCell ref="P19:S19"/>
    <mergeCell ref="T19:V19"/>
    <mergeCell ref="F16:I16"/>
    <mergeCell ref="J16:O16"/>
    <mergeCell ref="P16:S16"/>
    <mergeCell ref="T16:V16"/>
    <mergeCell ref="F17:I17"/>
    <mergeCell ref="J17:O17"/>
    <mergeCell ref="P17:S17"/>
    <mergeCell ref="T17:V17"/>
    <mergeCell ref="F14:I14"/>
    <mergeCell ref="J14:O14"/>
    <mergeCell ref="P14:S14"/>
    <mergeCell ref="T14:V14"/>
    <mergeCell ref="F15:I15"/>
    <mergeCell ref="J15:O15"/>
    <mergeCell ref="P15:S15"/>
    <mergeCell ref="T15:V15"/>
    <mergeCell ref="F12:I12"/>
    <mergeCell ref="J12:O12"/>
    <mergeCell ref="P12:S12"/>
    <mergeCell ref="T12:V12"/>
    <mergeCell ref="F13:I13"/>
    <mergeCell ref="J13:O13"/>
    <mergeCell ref="P13:S13"/>
    <mergeCell ref="T13:V13"/>
    <mergeCell ref="E6:G6"/>
    <mergeCell ref="H6:R6"/>
    <mergeCell ref="AN6:AU6"/>
    <mergeCell ref="F11:I11"/>
    <mergeCell ref="J11:O11"/>
    <mergeCell ref="P11:S11"/>
    <mergeCell ref="T11:V11"/>
    <mergeCell ref="B2:E2"/>
    <mergeCell ref="B3:AW3"/>
    <mergeCell ref="E5:G5"/>
    <mergeCell ref="H5:R5"/>
    <mergeCell ref="AI5:AL5"/>
    <mergeCell ref="AN5:AU5"/>
  </mergeCells>
  <phoneticPr fontId="3" type="Hiragana"/>
  <hyperlinks>
    <hyperlink ref="BA3" location="データ!A1" display="データ入力画面へ"/>
  </hyperlinks>
  <pageMargins left="0.30629921259842519" right="0.30629921259842519" top="0.75" bottom="0.35629921259842523"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workbookViewId="0">
      <selection activeCell="BA3" sqref="BA3:BH4"/>
    </sheetView>
  </sheetViews>
  <sheetFormatPr defaultRowHeight="18.75"/>
  <cols>
    <col min="1" max="1" width="4.125" style="84" customWidth="1"/>
    <col min="2" max="61" width="2.625" style="84" customWidth="1"/>
    <col min="62" max="63" width="7.875" style="84" customWidth="1"/>
    <col min="64" max="68" width="2.625" style="84" customWidth="1"/>
    <col min="69" max="69" width="9" style="84" customWidth="1"/>
    <col min="70" max="16384" width="9" style="84"/>
  </cols>
  <sheetData>
    <row r="1" spans="1:63">
      <c r="A1" s="201"/>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row>
    <row r="2" spans="1:63" ht="15.75" customHeight="1">
      <c r="A2" s="201"/>
      <c r="B2" s="2619" t="s">
        <v>590</v>
      </c>
      <c r="C2" s="2620"/>
      <c r="D2" s="2620"/>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50"/>
      <c r="AY2" s="201"/>
      <c r="AZ2" s="201"/>
      <c r="BA2" s="201"/>
      <c r="BB2" s="201"/>
      <c r="BC2" s="201"/>
      <c r="BD2" s="201"/>
      <c r="BE2" s="201"/>
      <c r="BF2" s="201"/>
      <c r="BG2" s="201"/>
      <c r="BH2" s="201"/>
      <c r="BI2" s="201"/>
      <c r="BJ2" s="201"/>
      <c r="BK2" s="201"/>
    </row>
    <row r="3" spans="1:63" ht="15.75" customHeight="1">
      <c r="A3" s="201"/>
      <c r="B3" s="2621" t="s">
        <v>589</v>
      </c>
      <c r="C3" s="2622"/>
      <c r="D3" s="2622"/>
      <c r="E3" s="2622"/>
      <c r="F3" s="2622"/>
      <c r="G3" s="2622"/>
      <c r="H3" s="2622"/>
      <c r="I3" s="2622"/>
      <c r="J3" s="2622"/>
      <c r="K3" s="2622"/>
      <c r="L3" s="2622"/>
      <c r="M3" s="2622"/>
      <c r="N3" s="2622"/>
      <c r="O3" s="2622"/>
      <c r="P3" s="2622"/>
      <c r="Q3" s="2622"/>
      <c r="R3" s="2622"/>
      <c r="S3" s="2622"/>
      <c r="T3" s="2622"/>
      <c r="U3" s="2622"/>
      <c r="V3" s="2622"/>
      <c r="W3" s="2622"/>
      <c r="X3" s="2622"/>
      <c r="Y3" s="2622"/>
      <c r="Z3" s="2622"/>
      <c r="AA3" s="2622"/>
      <c r="AB3" s="2622"/>
      <c r="AC3" s="2622"/>
      <c r="AD3" s="2622"/>
      <c r="AE3" s="2622"/>
      <c r="AF3" s="2622"/>
      <c r="AG3" s="2622"/>
      <c r="AH3" s="2622"/>
      <c r="AI3" s="2622"/>
      <c r="AJ3" s="2622"/>
      <c r="AK3" s="2622"/>
      <c r="AL3" s="2622"/>
      <c r="AM3" s="2622"/>
      <c r="AN3" s="2622"/>
      <c r="AO3" s="2622"/>
      <c r="AP3" s="2622"/>
      <c r="AQ3" s="2622"/>
      <c r="AR3" s="2622"/>
      <c r="AS3" s="2622"/>
      <c r="AT3" s="2622"/>
      <c r="AU3" s="2622"/>
      <c r="AV3" s="2622"/>
      <c r="AW3" s="2622"/>
      <c r="AX3" s="252"/>
      <c r="AY3" s="201"/>
      <c r="AZ3" s="201"/>
      <c r="BA3" s="1173" t="s">
        <v>102</v>
      </c>
      <c r="BB3" s="1174"/>
      <c r="BC3" s="1174"/>
      <c r="BD3" s="1174"/>
      <c r="BE3" s="1174"/>
      <c r="BF3" s="1174"/>
      <c r="BG3" s="1174"/>
      <c r="BH3" s="1175"/>
      <c r="BI3" s="201"/>
      <c r="BJ3" s="201"/>
      <c r="BK3" s="201"/>
    </row>
    <row r="4" spans="1:63" ht="15.75" customHeight="1">
      <c r="A4" s="201"/>
      <c r="B4" s="863"/>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864"/>
      <c r="AW4" s="864"/>
      <c r="AX4" s="252"/>
      <c r="AY4" s="201"/>
      <c r="AZ4" s="201"/>
      <c r="BA4" s="1176"/>
      <c r="BB4" s="1177"/>
      <c r="BC4" s="1177"/>
      <c r="BD4" s="1177"/>
      <c r="BE4" s="1177"/>
      <c r="BF4" s="1177"/>
      <c r="BG4" s="1177"/>
      <c r="BH4" s="1178"/>
      <c r="BI4" s="201"/>
      <c r="BJ4" s="201"/>
      <c r="BK4" s="201"/>
    </row>
    <row r="5" spans="1:63" ht="15.75" customHeight="1">
      <c r="A5" s="201"/>
      <c r="B5" s="220"/>
      <c r="C5" s="170"/>
      <c r="D5" s="170"/>
      <c r="E5" s="2658" t="s">
        <v>562</v>
      </c>
      <c r="F5" s="2658"/>
      <c r="G5" s="2658"/>
      <c r="H5" s="2624"/>
      <c r="I5" s="2624"/>
      <c r="J5" s="2624"/>
      <c r="K5" s="2624"/>
      <c r="L5" s="2624"/>
      <c r="M5" s="2624"/>
      <c r="N5" s="2624"/>
      <c r="O5" s="2624"/>
      <c r="P5" s="2624"/>
      <c r="Q5" s="2624"/>
      <c r="R5" s="2624"/>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252"/>
      <c r="AY5" s="201"/>
      <c r="AZ5" s="201"/>
      <c r="BA5" s="201"/>
      <c r="BB5" s="201"/>
      <c r="BC5" s="201"/>
      <c r="BD5" s="201"/>
      <c r="BE5" s="201"/>
      <c r="BF5" s="201"/>
      <c r="BG5" s="201"/>
      <c r="BH5" s="201"/>
      <c r="BI5" s="201"/>
      <c r="BJ5" s="201"/>
      <c r="BK5" s="201"/>
    </row>
    <row r="6" spans="1:63" ht="15.75" customHeight="1">
      <c r="A6" s="201"/>
      <c r="B6" s="220"/>
      <c r="C6" s="170"/>
      <c r="D6" s="170"/>
      <c r="E6" s="2659" t="s">
        <v>195</v>
      </c>
      <c r="F6" s="2659"/>
      <c r="G6" s="2659"/>
      <c r="H6" s="2626"/>
      <c r="I6" s="2626"/>
      <c r="J6" s="2626"/>
      <c r="K6" s="2626"/>
      <c r="L6" s="2626"/>
      <c r="M6" s="2626"/>
      <c r="N6" s="2626"/>
      <c r="O6" s="2626"/>
      <c r="P6" s="2626"/>
      <c r="Q6" s="2626"/>
      <c r="R6" s="2626"/>
      <c r="S6" s="170"/>
      <c r="T6" s="170"/>
      <c r="U6" s="170"/>
      <c r="V6" s="170"/>
      <c r="W6" s="170"/>
      <c r="X6" s="170"/>
      <c r="Y6" s="170"/>
      <c r="Z6" s="170"/>
      <c r="AA6" s="170"/>
      <c r="AB6" s="170"/>
      <c r="AC6" s="170"/>
      <c r="AD6" s="170"/>
      <c r="AE6" s="170"/>
      <c r="AF6" s="170"/>
      <c r="AG6" s="170"/>
      <c r="AH6" s="170"/>
      <c r="AI6" s="2658" t="s">
        <v>572</v>
      </c>
      <c r="AJ6" s="2658"/>
      <c r="AK6" s="2658"/>
      <c r="AL6" s="2624"/>
      <c r="AM6" s="2624"/>
      <c r="AN6" s="2624"/>
      <c r="AO6" s="2624"/>
      <c r="AP6" s="2624"/>
      <c r="AQ6" s="2624"/>
      <c r="AR6" s="2624"/>
      <c r="AS6" s="885"/>
      <c r="AT6" s="885"/>
      <c r="AU6" s="886" t="s">
        <v>138</v>
      </c>
      <c r="AV6" s="170"/>
      <c r="AW6" s="170"/>
      <c r="AX6" s="252"/>
      <c r="AY6" s="201"/>
      <c r="AZ6" s="201"/>
      <c r="BA6" s="201"/>
      <c r="BB6" s="201"/>
      <c r="BC6" s="201"/>
      <c r="BD6" s="201"/>
      <c r="BE6" s="201"/>
      <c r="BF6" s="201"/>
      <c r="BG6" s="201"/>
      <c r="BH6" s="201"/>
      <c r="BI6" s="201"/>
      <c r="BJ6" s="201"/>
      <c r="BK6" s="201"/>
    </row>
    <row r="7" spans="1:63" ht="15.75" customHeight="1">
      <c r="A7" s="201"/>
      <c r="B7" s="22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252"/>
      <c r="AY7" s="201"/>
      <c r="AZ7" s="201"/>
      <c r="BA7" s="201"/>
      <c r="BB7" s="201"/>
      <c r="BC7" s="201"/>
      <c r="BD7" s="201"/>
      <c r="BE7" s="201"/>
      <c r="BF7" s="201"/>
      <c r="BG7" s="201"/>
      <c r="BH7" s="201"/>
      <c r="BI7" s="201"/>
      <c r="BJ7" s="201"/>
      <c r="BK7" s="201"/>
    </row>
    <row r="8" spans="1:63" ht="15.75" customHeight="1">
      <c r="A8" s="201"/>
      <c r="B8" s="220"/>
      <c r="C8" s="2661" t="s">
        <v>235</v>
      </c>
      <c r="D8" s="2661"/>
      <c r="E8" s="2661"/>
      <c r="F8" s="2661"/>
      <c r="G8" s="181"/>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97"/>
      <c r="AX8" s="252"/>
      <c r="AY8" s="201"/>
      <c r="AZ8" s="201"/>
      <c r="BA8" s="201"/>
      <c r="BB8" s="201"/>
      <c r="BC8" s="201"/>
      <c r="BD8" s="201"/>
      <c r="BE8" s="201"/>
      <c r="BF8" s="201"/>
      <c r="BG8" s="201"/>
      <c r="BH8" s="201"/>
      <c r="BI8" s="201"/>
      <c r="BJ8" s="201"/>
      <c r="BK8" s="201"/>
    </row>
    <row r="9" spans="1:63" ht="15.75" customHeight="1">
      <c r="A9" s="201"/>
      <c r="B9" s="220"/>
      <c r="C9" s="2661"/>
      <c r="D9" s="2661"/>
      <c r="E9" s="2661"/>
      <c r="F9" s="2661"/>
      <c r="G9" s="182"/>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98"/>
      <c r="AX9" s="252"/>
      <c r="AY9" s="201"/>
      <c r="AZ9" s="201"/>
      <c r="BA9" s="201"/>
      <c r="BB9" s="201"/>
      <c r="BC9" s="201"/>
      <c r="BD9" s="201"/>
      <c r="BE9" s="201"/>
      <c r="BF9" s="201"/>
      <c r="BG9" s="201"/>
      <c r="BH9" s="201"/>
      <c r="BI9" s="201"/>
      <c r="BJ9" s="201"/>
      <c r="BK9" s="201"/>
    </row>
    <row r="10" spans="1:63" ht="15.75" customHeight="1">
      <c r="A10" s="201"/>
      <c r="B10" s="251"/>
      <c r="C10" s="2661"/>
      <c r="D10" s="2661"/>
      <c r="E10" s="2661"/>
      <c r="F10" s="2661"/>
      <c r="G10" s="182"/>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98"/>
      <c r="AX10" s="252"/>
      <c r="AY10" s="201"/>
      <c r="AZ10" s="201"/>
      <c r="BA10" s="201"/>
      <c r="BB10" s="201"/>
      <c r="BC10" s="201"/>
      <c r="BD10" s="201"/>
      <c r="BE10" s="201"/>
      <c r="BF10" s="201"/>
      <c r="BG10" s="201"/>
      <c r="BH10" s="201"/>
      <c r="BI10" s="201"/>
      <c r="BJ10" s="201"/>
      <c r="BK10" s="201"/>
    </row>
    <row r="11" spans="1:63" ht="15.75" customHeight="1">
      <c r="A11" s="201"/>
      <c r="B11" s="220"/>
      <c r="C11" s="2661"/>
      <c r="D11" s="2661"/>
      <c r="E11" s="2661"/>
      <c r="F11" s="2661"/>
      <c r="G11" s="183"/>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99"/>
      <c r="AX11" s="252"/>
      <c r="AY11" s="201"/>
      <c r="AZ11" s="201"/>
      <c r="BA11" s="201"/>
      <c r="BB11" s="201"/>
      <c r="BC11" s="201"/>
      <c r="BD11" s="201"/>
      <c r="BE11" s="201"/>
      <c r="BF11" s="201"/>
      <c r="BG11" s="201"/>
      <c r="BH11" s="201"/>
      <c r="BI11" s="201"/>
      <c r="BJ11" s="201"/>
      <c r="BK11" s="201"/>
    </row>
    <row r="12" spans="1:63" ht="18" customHeight="1">
      <c r="A12" s="201"/>
      <c r="B12" s="220"/>
      <c r="C12" s="2662" t="s">
        <v>551</v>
      </c>
      <c r="D12" s="2663"/>
      <c r="E12" s="185"/>
      <c r="F12" s="2418"/>
      <c r="G12" s="867"/>
      <c r="H12" s="871"/>
      <c r="I12" s="871"/>
      <c r="J12" s="871"/>
      <c r="K12" s="871"/>
      <c r="L12" s="871"/>
      <c r="M12" s="871"/>
      <c r="N12" s="871"/>
      <c r="O12" s="871"/>
      <c r="P12" s="871"/>
      <c r="Q12" s="871"/>
      <c r="R12" s="871"/>
      <c r="S12" s="871"/>
      <c r="T12" s="871"/>
      <c r="U12" s="871"/>
      <c r="V12" s="871"/>
      <c r="W12" s="871"/>
      <c r="X12" s="871"/>
      <c r="Y12" s="871"/>
      <c r="Z12" s="871"/>
      <c r="AA12" s="871"/>
      <c r="AB12" s="871"/>
      <c r="AC12" s="871"/>
      <c r="AD12" s="871"/>
      <c r="AE12" s="871"/>
      <c r="AF12" s="871"/>
      <c r="AG12" s="871"/>
      <c r="AH12" s="871"/>
      <c r="AI12" s="871"/>
      <c r="AJ12" s="871"/>
      <c r="AK12" s="871"/>
      <c r="AL12" s="871"/>
      <c r="AM12" s="871"/>
      <c r="AN12" s="871"/>
      <c r="AO12" s="877"/>
      <c r="AP12" s="2668" t="s">
        <v>573</v>
      </c>
      <c r="AQ12" s="2669"/>
      <c r="AR12" s="2669"/>
      <c r="AS12" s="2669"/>
      <c r="AT12" s="2669"/>
      <c r="AU12" s="2669"/>
      <c r="AV12" s="2669"/>
      <c r="AW12" s="2670"/>
      <c r="AX12" s="251"/>
      <c r="AY12" s="201"/>
      <c r="AZ12" s="201"/>
      <c r="BA12" s="201"/>
      <c r="BB12" s="201"/>
      <c r="BC12" s="201"/>
      <c r="BD12" s="201"/>
      <c r="BE12" s="201"/>
      <c r="BF12" s="201"/>
      <c r="BG12" s="201"/>
      <c r="BH12" s="201"/>
      <c r="BI12" s="201"/>
      <c r="BJ12" s="201"/>
      <c r="BK12" s="201"/>
    </row>
    <row r="13" spans="1:63" ht="18" customHeight="1">
      <c r="A13" s="201"/>
      <c r="B13" s="220"/>
      <c r="C13" s="2664"/>
      <c r="D13" s="2665"/>
      <c r="E13" s="170"/>
      <c r="F13" s="2579"/>
      <c r="G13" s="868"/>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72"/>
      <c r="AN13" s="872"/>
      <c r="AO13" s="878"/>
      <c r="AP13" s="2671"/>
      <c r="AQ13" s="2672"/>
      <c r="AR13" s="2672"/>
      <c r="AS13" s="2672"/>
      <c r="AT13" s="2672"/>
      <c r="AU13" s="2672"/>
      <c r="AV13" s="2672"/>
      <c r="AW13" s="2673"/>
      <c r="AX13" s="251"/>
      <c r="AY13" s="201"/>
      <c r="AZ13" s="201"/>
      <c r="BA13" s="201"/>
      <c r="BB13" s="201"/>
      <c r="BC13" s="201"/>
      <c r="BD13" s="201"/>
      <c r="BE13" s="201"/>
      <c r="BF13" s="201"/>
      <c r="BG13" s="201"/>
      <c r="BH13" s="201"/>
      <c r="BI13" s="201"/>
      <c r="BJ13" s="201"/>
      <c r="BK13" s="201"/>
    </row>
    <row r="14" spans="1:63" ht="18" customHeight="1">
      <c r="A14" s="201"/>
      <c r="B14" s="220"/>
      <c r="C14" s="2664"/>
      <c r="D14" s="2665"/>
      <c r="E14" s="170"/>
      <c r="F14" s="2579">
        <v>0</v>
      </c>
      <c r="G14" s="869"/>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9"/>
      <c r="AP14" s="2554"/>
      <c r="AQ14" s="2554"/>
      <c r="AR14" s="2554"/>
      <c r="AS14" s="2554"/>
      <c r="AT14" s="2554"/>
      <c r="AU14" s="2554"/>
      <c r="AV14" s="2554"/>
      <c r="AW14" s="2554"/>
      <c r="AX14" s="251"/>
      <c r="AY14" s="201"/>
      <c r="AZ14" s="201"/>
      <c r="BA14" s="201"/>
      <c r="BB14" s="201"/>
      <c r="BC14" s="201"/>
      <c r="BD14" s="201"/>
      <c r="BE14" s="201"/>
      <c r="BF14" s="201"/>
      <c r="BG14" s="201"/>
      <c r="BH14" s="201"/>
      <c r="BI14" s="201"/>
      <c r="BJ14" s="201"/>
      <c r="BK14" s="201"/>
    </row>
    <row r="15" spans="1:63" ht="18" customHeight="1">
      <c r="A15" s="201"/>
      <c r="B15" s="220"/>
      <c r="C15" s="2664"/>
      <c r="D15" s="2665"/>
      <c r="E15" s="170"/>
      <c r="F15" s="2579"/>
      <c r="G15" s="868"/>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2"/>
      <c r="AK15" s="872"/>
      <c r="AL15" s="872"/>
      <c r="AM15" s="872"/>
      <c r="AN15" s="872"/>
      <c r="AO15" s="878"/>
      <c r="AP15" s="2554"/>
      <c r="AQ15" s="2554"/>
      <c r="AR15" s="2554"/>
      <c r="AS15" s="2554"/>
      <c r="AT15" s="2554"/>
      <c r="AU15" s="2554"/>
      <c r="AV15" s="2554"/>
      <c r="AW15" s="2554"/>
      <c r="AX15" s="251"/>
      <c r="AY15" s="201"/>
      <c r="AZ15" s="201"/>
      <c r="BA15" s="201"/>
      <c r="BB15" s="201"/>
      <c r="BC15" s="201"/>
      <c r="BD15" s="201"/>
      <c r="BE15" s="201"/>
      <c r="BF15" s="201"/>
      <c r="BG15" s="201"/>
      <c r="BH15" s="201"/>
      <c r="BI15" s="201"/>
      <c r="BJ15" s="201"/>
      <c r="BK15" s="201"/>
    </row>
    <row r="16" spans="1:63" ht="18" customHeight="1">
      <c r="A16" s="201"/>
      <c r="B16" s="220"/>
      <c r="C16" s="2664"/>
      <c r="D16" s="2665"/>
      <c r="E16" s="170"/>
      <c r="F16" s="2579"/>
      <c r="G16" s="869"/>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873"/>
      <c r="AI16" s="873"/>
      <c r="AJ16" s="873"/>
      <c r="AK16" s="873"/>
      <c r="AL16" s="873"/>
      <c r="AM16" s="873"/>
      <c r="AN16" s="873"/>
      <c r="AO16" s="879"/>
      <c r="AP16" s="2554"/>
      <c r="AQ16" s="2554"/>
      <c r="AR16" s="2554"/>
      <c r="AS16" s="2554"/>
      <c r="AT16" s="2554"/>
      <c r="AU16" s="2554"/>
      <c r="AV16" s="2554"/>
      <c r="AW16" s="2554"/>
      <c r="AX16" s="251"/>
      <c r="AY16" s="201"/>
      <c r="AZ16" s="201"/>
      <c r="BA16" s="201"/>
      <c r="BB16" s="201"/>
      <c r="BC16" s="201"/>
      <c r="BD16" s="201"/>
      <c r="BE16" s="201"/>
      <c r="BF16" s="201"/>
      <c r="BG16" s="201"/>
      <c r="BH16" s="201"/>
      <c r="BI16" s="201"/>
      <c r="BJ16" s="201"/>
      <c r="BK16" s="201"/>
    </row>
    <row r="17" spans="1:63" ht="18" customHeight="1">
      <c r="A17" s="201"/>
      <c r="B17" s="220"/>
      <c r="C17" s="2666"/>
      <c r="D17" s="2667"/>
      <c r="E17" s="186"/>
      <c r="F17" s="2353"/>
      <c r="G17" s="870"/>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80"/>
      <c r="AP17" s="2554"/>
      <c r="AQ17" s="2554"/>
      <c r="AR17" s="2554"/>
      <c r="AS17" s="2554"/>
      <c r="AT17" s="2554"/>
      <c r="AU17" s="2554"/>
      <c r="AV17" s="2554"/>
      <c r="AW17" s="2554"/>
      <c r="AX17" s="251"/>
      <c r="AY17" s="201"/>
      <c r="AZ17" s="201"/>
      <c r="BA17" s="201"/>
      <c r="BB17" s="201"/>
      <c r="BC17" s="201"/>
      <c r="BD17" s="201"/>
      <c r="BE17" s="201"/>
      <c r="BF17" s="201"/>
      <c r="BG17" s="201"/>
      <c r="BH17" s="201"/>
      <c r="BI17" s="201"/>
      <c r="BJ17" s="201"/>
      <c r="BK17" s="201"/>
    </row>
    <row r="18" spans="1:63" ht="18.75" customHeight="1">
      <c r="A18" s="201"/>
      <c r="B18" s="220"/>
      <c r="C18" s="2554" t="s">
        <v>552</v>
      </c>
      <c r="D18" s="2554"/>
      <c r="E18" s="2554"/>
      <c r="F18" s="2554"/>
      <c r="G18" s="1246"/>
      <c r="H18" s="1247"/>
      <c r="I18" s="1247"/>
      <c r="J18" s="1247"/>
      <c r="K18" s="1247"/>
      <c r="L18" s="1247"/>
      <c r="M18" s="1247"/>
      <c r="N18" s="1247"/>
      <c r="O18" s="1248"/>
      <c r="P18" s="2554" t="s">
        <v>552</v>
      </c>
      <c r="Q18" s="2554"/>
      <c r="R18" s="2554"/>
      <c r="S18" s="2554"/>
      <c r="T18" s="1246"/>
      <c r="U18" s="1247"/>
      <c r="V18" s="1247"/>
      <c r="W18" s="1247"/>
      <c r="X18" s="1247"/>
      <c r="Y18" s="1247"/>
      <c r="Z18" s="1247"/>
      <c r="AA18" s="1247"/>
      <c r="AB18" s="1248"/>
      <c r="AC18" s="2554" t="s">
        <v>552</v>
      </c>
      <c r="AD18" s="2554"/>
      <c r="AE18" s="2554"/>
      <c r="AF18" s="2554"/>
      <c r="AG18" s="1246"/>
      <c r="AH18" s="1247"/>
      <c r="AI18" s="1247"/>
      <c r="AJ18" s="1247"/>
      <c r="AK18" s="1247"/>
      <c r="AL18" s="1247"/>
      <c r="AM18" s="1247"/>
      <c r="AN18" s="1247"/>
      <c r="AO18" s="1247"/>
      <c r="AP18" s="2554"/>
      <c r="AQ18" s="2554"/>
      <c r="AR18" s="2554"/>
      <c r="AS18" s="2554"/>
      <c r="AT18" s="2554"/>
      <c r="AU18" s="2554"/>
      <c r="AV18" s="2554"/>
      <c r="AW18" s="2554"/>
      <c r="AX18" s="251"/>
      <c r="AY18" s="201"/>
      <c r="AZ18" s="201"/>
      <c r="BA18" s="201"/>
      <c r="BB18" s="201"/>
      <c r="BC18" s="201"/>
      <c r="BD18" s="201"/>
      <c r="BE18" s="201"/>
      <c r="BF18" s="201"/>
      <c r="BG18" s="201"/>
      <c r="BH18" s="201"/>
      <c r="BI18" s="201"/>
      <c r="BJ18" s="201"/>
      <c r="BK18" s="201"/>
    </row>
    <row r="19" spans="1:63" ht="18.75" customHeight="1">
      <c r="A19" s="201"/>
      <c r="B19" s="220"/>
      <c r="C19" s="2554" t="s">
        <v>133</v>
      </c>
      <c r="D19" s="2554"/>
      <c r="E19" s="2554"/>
      <c r="F19" s="2554"/>
      <c r="G19" s="1246"/>
      <c r="H19" s="1247"/>
      <c r="I19" s="1247"/>
      <c r="J19" s="1247"/>
      <c r="K19" s="1247"/>
      <c r="L19" s="1247"/>
      <c r="M19" s="1247"/>
      <c r="N19" s="1247"/>
      <c r="O19" s="1248"/>
      <c r="P19" s="2554" t="s">
        <v>133</v>
      </c>
      <c r="Q19" s="2554"/>
      <c r="R19" s="2554"/>
      <c r="S19" s="2554"/>
      <c r="T19" s="1246"/>
      <c r="U19" s="1247"/>
      <c r="V19" s="1247"/>
      <c r="W19" s="1247"/>
      <c r="X19" s="1247"/>
      <c r="Y19" s="1247"/>
      <c r="Z19" s="1247"/>
      <c r="AA19" s="1247"/>
      <c r="AB19" s="1248"/>
      <c r="AC19" s="2554" t="s">
        <v>133</v>
      </c>
      <c r="AD19" s="2554"/>
      <c r="AE19" s="2554"/>
      <c r="AF19" s="2554"/>
      <c r="AG19" s="1246"/>
      <c r="AH19" s="1247"/>
      <c r="AI19" s="1247"/>
      <c r="AJ19" s="1247"/>
      <c r="AK19" s="1247"/>
      <c r="AL19" s="1247"/>
      <c r="AM19" s="1247"/>
      <c r="AN19" s="1247"/>
      <c r="AO19" s="1247"/>
      <c r="AP19" s="2554"/>
      <c r="AQ19" s="2554"/>
      <c r="AR19" s="2554"/>
      <c r="AS19" s="2554"/>
      <c r="AT19" s="2554"/>
      <c r="AU19" s="2554"/>
      <c r="AV19" s="2554"/>
      <c r="AW19" s="2554"/>
      <c r="AX19" s="251"/>
      <c r="AY19" s="201"/>
      <c r="AZ19" s="201"/>
      <c r="BA19" s="201"/>
      <c r="BB19" s="201"/>
      <c r="BC19" s="201"/>
      <c r="BD19" s="201"/>
      <c r="BE19" s="201"/>
      <c r="BF19" s="201"/>
      <c r="BG19" s="201"/>
      <c r="BH19" s="201"/>
      <c r="BI19" s="201"/>
      <c r="BJ19" s="201"/>
      <c r="BK19" s="201"/>
    </row>
    <row r="20" spans="1:63" ht="18.75" customHeight="1">
      <c r="A20" s="201"/>
      <c r="B20" s="220"/>
      <c r="C20" s="2660" t="s">
        <v>285</v>
      </c>
      <c r="D20" s="2660"/>
      <c r="E20" s="2660"/>
      <c r="F20" s="2660"/>
      <c r="G20" s="2660" t="s">
        <v>564</v>
      </c>
      <c r="H20" s="2660"/>
      <c r="I20" s="2660"/>
      <c r="J20" s="2660" t="s">
        <v>426</v>
      </c>
      <c r="K20" s="2660"/>
      <c r="L20" s="2660"/>
      <c r="M20" s="2660" t="s">
        <v>565</v>
      </c>
      <c r="N20" s="2660"/>
      <c r="O20" s="2660"/>
      <c r="P20" s="2660" t="s">
        <v>285</v>
      </c>
      <c r="Q20" s="2660"/>
      <c r="R20" s="2660"/>
      <c r="S20" s="2660"/>
      <c r="T20" s="2660" t="s">
        <v>564</v>
      </c>
      <c r="U20" s="2660"/>
      <c r="V20" s="2660"/>
      <c r="W20" s="2660" t="s">
        <v>426</v>
      </c>
      <c r="X20" s="2660"/>
      <c r="Y20" s="2660"/>
      <c r="Z20" s="2660" t="s">
        <v>565</v>
      </c>
      <c r="AA20" s="2660"/>
      <c r="AB20" s="2660"/>
      <c r="AC20" s="2660" t="s">
        <v>285</v>
      </c>
      <c r="AD20" s="2660"/>
      <c r="AE20" s="2660"/>
      <c r="AF20" s="2660"/>
      <c r="AG20" s="2660" t="s">
        <v>564</v>
      </c>
      <c r="AH20" s="2660"/>
      <c r="AI20" s="2660"/>
      <c r="AJ20" s="2660" t="s">
        <v>426</v>
      </c>
      <c r="AK20" s="2660"/>
      <c r="AL20" s="2660"/>
      <c r="AM20" s="2660" t="s">
        <v>565</v>
      </c>
      <c r="AN20" s="2660"/>
      <c r="AO20" s="2390"/>
      <c r="AP20" s="2554"/>
      <c r="AQ20" s="2554"/>
      <c r="AR20" s="2554"/>
      <c r="AS20" s="2554"/>
      <c r="AT20" s="2554"/>
      <c r="AU20" s="2554"/>
      <c r="AV20" s="2554"/>
      <c r="AW20" s="2554"/>
      <c r="AX20" s="251"/>
      <c r="AY20" s="201"/>
      <c r="AZ20" s="201"/>
      <c r="BA20" s="201"/>
      <c r="BB20" s="201"/>
      <c r="BC20" s="201"/>
      <c r="BD20" s="201"/>
      <c r="BE20" s="201"/>
      <c r="BF20" s="201"/>
      <c r="BG20" s="201"/>
      <c r="BH20" s="201"/>
      <c r="BI20" s="201"/>
      <c r="BJ20" s="201"/>
      <c r="BK20" s="201"/>
    </row>
    <row r="21" spans="1:63" ht="18.75" customHeight="1">
      <c r="A21" s="201"/>
      <c r="B21" s="220"/>
      <c r="C21" s="2554"/>
      <c r="D21" s="2554"/>
      <c r="E21" s="2554"/>
      <c r="F21" s="2554"/>
      <c r="G21" s="2554"/>
      <c r="H21" s="2554"/>
      <c r="I21" s="2554"/>
      <c r="J21" s="2554"/>
      <c r="K21" s="2554"/>
      <c r="L21" s="2554"/>
      <c r="M21" s="2554"/>
      <c r="N21" s="2554"/>
      <c r="O21" s="2554"/>
      <c r="P21" s="2554"/>
      <c r="Q21" s="2554"/>
      <c r="R21" s="2554"/>
      <c r="S21" s="2554"/>
      <c r="T21" s="2554"/>
      <c r="U21" s="2554"/>
      <c r="V21" s="2554"/>
      <c r="W21" s="2554"/>
      <c r="X21" s="2554"/>
      <c r="Y21" s="2554"/>
      <c r="Z21" s="2554"/>
      <c r="AA21" s="2554"/>
      <c r="AB21" s="2554"/>
      <c r="AC21" s="2554"/>
      <c r="AD21" s="2554"/>
      <c r="AE21" s="2554"/>
      <c r="AF21" s="2554"/>
      <c r="AG21" s="2554"/>
      <c r="AH21" s="2554"/>
      <c r="AI21" s="2554"/>
      <c r="AJ21" s="2554"/>
      <c r="AK21" s="2554"/>
      <c r="AL21" s="2554"/>
      <c r="AM21" s="2554"/>
      <c r="AN21" s="2554"/>
      <c r="AO21" s="1246"/>
      <c r="AP21" s="2554"/>
      <c r="AQ21" s="2554"/>
      <c r="AR21" s="2554"/>
      <c r="AS21" s="2554"/>
      <c r="AT21" s="2554"/>
      <c r="AU21" s="2554"/>
      <c r="AV21" s="2554"/>
      <c r="AW21" s="2554"/>
      <c r="AX21" s="251"/>
      <c r="AY21" s="201"/>
      <c r="AZ21" s="201"/>
      <c r="BA21" s="201"/>
      <c r="BB21" s="201"/>
      <c r="BC21" s="201"/>
      <c r="BD21" s="201"/>
      <c r="BE21" s="201"/>
      <c r="BF21" s="201"/>
      <c r="BG21" s="201"/>
      <c r="BH21" s="201"/>
      <c r="BI21" s="201"/>
      <c r="BJ21" s="201"/>
      <c r="BK21" s="201"/>
    </row>
    <row r="22" spans="1:63" ht="18.75" customHeight="1">
      <c r="A22" s="201"/>
      <c r="B22" s="220"/>
      <c r="C22" s="2554" t="s">
        <v>553</v>
      </c>
      <c r="D22" s="2554"/>
      <c r="E22" s="2554"/>
      <c r="F22" s="2554"/>
      <c r="G22" s="2554"/>
      <c r="H22" s="2554"/>
      <c r="I22" s="2554"/>
      <c r="J22" s="2554"/>
      <c r="K22" s="2554"/>
      <c r="L22" s="2554"/>
      <c r="M22" s="2554"/>
      <c r="N22" s="2554"/>
      <c r="O22" s="2554"/>
      <c r="P22" s="2554"/>
      <c r="Q22" s="2554"/>
      <c r="R22" s="2554"/>
      <c r="S22" s="2554"/>
      <c r="T22" s="2554"/>
      <c r="U22" s="2554"/>
      <c r="V22" s="2554"/>
      <c r="W22" s="2554"/>
      <c r="X22" s="2554"/>
      <c r="Y22" s="2554"/>
      <c r="Z22" s="2554"/>
      <c r="AA22" s="2554"/>
      <c r="AB22" s="2554"/>
      <c r="AC22" s="2554"/>
      <c r="AD22" s="2554"/>
      <c r="AE22" s="2554"/>
      <c r="AF22" s="2554"/>
      <c r="AG22" s="2554"/>
      <c r="AH22" s="2554"/>
      <c r="AI22" s="2554"/>
      <c r="AJ22" s="2554"/>
      <c r="AK22" s="2554"/>
      <c r="AL22" s="2554"/>
      <c r="AM22" s="2554"/>
      <c r="AN22" s="2554"/>
      <c r="AO22" s="1246"/>
      <c r="AP22" s="2554"/>
      <c r="AQ22" s="2554"/>
      <c r="AR22" s="2554"/>
      <c r="AS22" s="2554"/>
      <c r="AT22" s="2554"/>
      <c r="AU22" s="2554"/>
      <c r="AV22" s="2554"/>
      <c r="AW22" s="2554"/>
      <c r="AX22" s="251"/>
      <c r="AY22" s="201"/>
      <c r="AZ22" s="201"/>
      <c r="BA22" s="201"/>
      <c r="BB22" s="201"/>
      <c r="BC22" s="201"/>
      <c r="BD22" s="201"/>
      <c r="BE22" s="201"/>
      <c r="BF22" s="201"/>
      <c r="BG22" s="201"/>
      <c r="BH22" s="201"/>
      <c r="BI22" s="201"/>
      <c r="BJ22" s="201"/>
      <c r="BK22" s="201"/>
    </row>
    <row r="23" spans="1:63" ht="18.75" customHeight="1">
      <c r="A23" s="201"/>
      <c r="B23" s="220"/>
      <c r="C23" s="2554" t="s">
        <v>554</v>
      </c>
      <c r="D23" s="2554"/>
      <c r="E23" s="2554"/>
      <c r="F23" s="2554"/>
      <c r="G23" s="2554"/>
      <c r="H23" s="2554"/>
      <c r="I23" s="2554"/>
      <c r="J23" s="2554"/>
      <c r="K23" s="2554"/>
      <c r="L23" s="2554"/>
      <c r="M23" s="2554"/>
      <c r="N23" s="2554"/>
      <c r="O23" s="2554"/>
      <c r="P23" s="2554"/>
      <c r="Q23" s="2554"/>
      <c r="R23" s="2554"/>
      <c r="S23" s="2554"/>
      <c r="T23" s="2554"/>
      <c r="U23" s="2554"/>
      <c r="V23" s="2554"/>
      <c r="W23" s="2554"/>
      <c r="X23" s="2554"/>
      <c r="Y23" s="2554"/>
      <c r="Z23" s="2554"/>
      <c r="AA23" s="2554"/>
      <c r="AB23" s="2554"/>
      <c r="AC23" s="2554"/>
      <c r="AD23" s="2554"/>
      <c r="AE23" s="2554"/>
      <c r="AF23" s="2554"/>
      <c r="AG23" s="2554"/>
      <c r="AH23" s="2554"/>
      <c r="AI23" s="2554"/>
      <c r="AJ23" s="2554"/>
      <c r="AK23" s="2554"/>
      <c r="AL23" s="2554"/>
      <c r="AM23" s="2554"/>
      <c r="AN23" s="2554"/>
      <c r="AO23" s="1246"/>
      <c r="AP23" s="2554"/>
      <c r="AQ23" s="2554"/>
      <c r="AR23" s="2554"/>
      <c r="AS23" s="2554"/>
      <c r="AT23" s="2554"/>
      <c r="AU23" s="2554"/>
      <c r="AV23" s="2554"/>
      <c r="AW23" s="2554"/>
      <c r="AX23" s="251"/>
      <c r="AY23" s="201"/>
      <c r="AZ23" s="201"/>
      <c r="BA23" s="201"/>
      <c r="BB23" s="201"/>
      <c r="BC23" s="201"/>
      <c r="BD23" s="201"/>
      <c r="BE23" s="201"/>
      <c r="BF23" s="201"/>
      <c r="BG23" s="201"/>
      <c r="BH23" s="201"/>
      <c r="BI23" s="201"/>
      <c r="BJ23" s="201"/>
      <c r="BK23" s="201"/>
    </row>
    <row r="24" spans="1:63" ht="18.75" customHeight="1">
      <c r="A24" s="201"/>
      <c r="B24" s="220"/>
      <c r="C24" s="2554" t="s">
        <v>98</v>
      </c>
      <c r="D24" s="2554"/>
      <c r="E24" s="2554"/>
      <c r="F24" s="2554"/>
      <c r="G24" s="2554"/>
      <c r="H24" s="2554"/>
      <c r="I24" s="2554"/>
      <c r="J24" s="2554"/>
      <c r="K24" s="2554"/>
      <c r="L24" s="2554"/>
      <c r="M24" s="2554"/>
      <c r="N24" s="2554"/>
      <c r="O24" s="2554"/>
      <c r="P24" s="2554"/>
      <c r="Q24" s="2554"/>
      <c r="R24" s="2554"/>
      <c r="S24" s="2554"/>
      <c r="T24" s="2554"/>
      <c r="U24" s="2554"/>
      <c r="V24" s="2554"/>
      <c r="W24" s="2554"/>
      <c r="X24" s="2554"/>
      <c r="Y24" s="2554"/>
      <c r="Z24" s="2554"/>
      <c r="AA24" s="2554"/>
      <c r="AB24" s="2554"/>
      <c r="AC24" s="2554"/>
      <c r="AD24" s="2554"/>
      <c r="AE24" s="2554"/>
      <c r="AF24" s="2554"/>
      <c r="AG24" s="2554"/>
      <c r="AH24" s="2554"/>
      <c r="AI24" s="2554"/>
      <c r="AJ24" s="2554"/>
      <c r="AK24" s="2554"/>
      <c r="AL24" s="2554"/>
      <c r="AM24" s="2554"/>
      <c r="AN24" s="2554"/>
      <c r="AO24" s="1246"/>
      <c r="AP24" s="2554"/>
      <c r="AQ24" s="2554"/>
      <c r="AR24" s="2554"/>
      <c r="AS24" s="2554"/>
      <c r="AT24" s="2554"/>
      <c r="AU24" s="2554"/>
      <c r="AV24" s="2554"/>
      <c r="AW24" s="2554"/>
      <c r="AX24" s="251"/>
      <c r="AY24" s="201"/>
      <c r="AZ24" s="201"/>
      <c r="BA24" s="201"/>
      <c r="BB24" s="201"/>
      <c r="BC24" s="201"/>
      <c r="BD24" s="201"/>
      <c r="BE24" s="201"/>
      <c r="BF24" s="201"/>
      <c r="BG24" s="201"/>
      <c r="BH24" s="201"/>
      <c r="BI24" s="201"/>
      <c r="BJ24" s="201"/>
      <c r="BK24" s="201"/>
    </row>
    <row r="25" spans="1:63" ht="18.75" customHeight="1">
      <c r="A25" s="201"/>
      <c r="B25" s="220"/>
      <c r="C25" s="2554" t="s">
        <v>557</v>
      </c>
      <c r="D25" s="2554"/>
      <c r="E25" s="2554"/>
      <c r="F25" s="2554"/>
      <c r="G25" s="2554"/>
      <c r="H25" s="2554"/>
      <c r="I25" s="2554"/>
      <c r="J25" s="2554"/>
      <c r="K25" s="2554"/>
      <c r="L25" s="2554"/>
      <c r="M25" s="2554"/>
      <c r="N25" s="2554"/>
      <c r="O25" s="2554"/>
      <c r="P25" s="2554"/>
      <c r="Q25" s="2554"/>
      <c r="R25" s="2554"/>
      <c r="S25" s="2554"/>
      <c r="T25" s="2554"/>
      <c r="U25" s="2554"/>
      <c r="V25" s="2554"/>
      <c r="W25" s="2554"/>
      <c r="X25" s="2554"/>
      <c r="Y25" s="2554"/>
      <c r="Z25" s="2554"/>
      <c r="AA25" s="2554"/>
      <c r="AB25" s="2554"/>
      <c r="AC25" s="2554"/>
      <c r="AD25" s="2554"/>
      <c r="AE25" s="2554"/>
      <c r="AF25" s="2554"/>
      <c r="AG25" s="2554"/>
      <c r="AH25" s="2554"/>
      <c r="AI25" s="2554"/>
      <c r="AJ25" s="2554"/>
      <c r="AK25" s="2554"/>
      <c r="AL25" s="2554"/>
      <c r="AM25" s="2554"/>
      <c r="AN25" s="2554"/>
      <c r="AO25" s="1246"/>
      <c r="AP25" s="2554"/>
      <c r="AQ25" s="2554"/>
      <c r="AR25" s="2554"/>
      <c r="AS25" s="2554"/>
      <c r="AT25" s="2554"/>
      <c r="AU25" s="2554"/>
      <c r="AV25" s="2554"/>
      <c r="AW25" s="2554"/>
      <c r="AX25" s="251"/>
      <c r="AY25" s="201"/>
      <c r="AZ25" s="201"/>
      <c r="BA25" s="201"/>
      <c r="BB25" s="201"/>
      <c r="BC25" s="201"/>
      <c r="BD25" s="201"/>
      <c r="BE25" s="201"/>
      <c r="BF25" s="201"/>
      <c r="BG25" s="201"/>
      <c r="BH25" s="201"/>
      <c r="BI25" s="201"/>
      <c r="BJ25" s="201"/>
      <c r="BK25" s="201"/>
    </row>
    <row r="26" spans="1:63" ht="18.75" customHeight="1">
      <c r="A26" s="201"/>
      <c r="B26" s="220"/>
      <c r="C26" s="2554" t="s">
        <v>561</v>
      </c>
      <c r="D26" s="2554"/>
      <c r="E26" s="2554"/>
      <c r="F26" s="2554"/>
      <c r="G26" s="2554"/>
      <c r="H26" s="2554"/>
      <c r="I26" s="2554"/>
      <c r="J26" s="2554"/>
      <c r="K26" s="2554"/>
      <c r="L26" s="2554"/>
      <c r="M26" s="2554"/>
      <c r="N26" s="2554"/>
      <c r="O26" s="2554"/>
      <c r="P26" s="2554"/>
      <c r="Q26" s="2554"/>
      <c r="R26" s="2554"/>
      <c r="S26" s="2554"/>
      <c r="T26" s="2554"/>
      <c r="U26" s="2554"/>
      <c r="V26" s="2554"/>
      <c r="W26" s="2554"/>
      <c r="X26" s="2554"/>
      <c r="Y26" s="2554"/>
      <c r="Z26" s="2554"/>
      <c r="AA26" s="2554"/>
      <c r="AB26" s="2554"/>
      <c r="AC26" s="2554"/>
      <c r="AD26" s="2554"/>
      <c r="AE26" s="2554"/>
      <c r="AF26" s="2554"/>
      <c r="AG26" s="2554"/>
      <c r="AH26" s="2554"/>
      <c r="AI26" s="2554"/>
      <c r="AJ26" s="2554"/>
      <c r="AK26" s="2554"/>
      <c r="AL26" s="2554"/>
      <c r="AM26" s="2554"/>
      <c r="AN26" s="2554"/>
      <c r="AO26" s="1246"/>
      <c r="AP26" s="2554"/>
      <c r="AQ26" s="2554"/>
      <c r="AR26" s="2554"/>
      <c r="AS26" s="2554"/>
      <c r="AT26" s="2554"/>
      <c r="AU26" s="2554"/>
      <c r="AV26" s="2554"/>
      <c r="AW26" s="2554"/>
      <c r="AX26" s="251"/>
      <c r="AY26" s="201"/>
      <c r="AZ26" s="201"/>
      <c r="BA26" s="201"/>
      <c r="BB26" s="201"/>
      <c r="BC26" s="201"/>
      <c r="BD26" s="201"/>
      <c r="BE26" s="201"/>
      <c r="BF26" s="201"/>
      <c r="BG26" s="201"/>
      <c r="BH26" s="201"/>
      <c r="BI26" s="201"/>
      <c r="BJ26" s="201"/>
      <c r="BK26" s="201"/>
    </row>
    <row r="27" spans="1:63" ht="18.75" customHeight="1">
      <c r="A27" s="201"/>
      <c r="B27" s="220"/>
      <c r="C27" s="2554" t="s">
        <v>4</v>
      </c>
      <c r="D27" s="2554"/>
      <c r="E27" s="2554"/>
      <c r="F27" s="2554"/>
      <c r="G27" s="2554"/>
      <c r="H27" s="2554"/>
      <c r="I27" s="2554"/>
      <c r="J27" s="2554"/>
      <c r="K27" s="2554"/>
      <c r="L27" s="2554"/>
      <c r="M27" s="2554"/>
      <c r="N27" s="2554"/>
      <c r="O27" s="2554"/>
      <c r="P27" s="2554"/>
      <c r="Q27" s="2554"/>
      <c r="R27" s="2554"/>
      <c r="S27" s="2554"/>
      <c r="T27" s="2554"/>
      <c r="U27" s="2554"/>
      <c r="V27" s="2554"/>
      <c r="W27" s="2554"/>
      <c r="X27" s="2554"/>
      <c r="Y27" s="2554"/>
      <c r="Z27" s="2554"/>
      <c r="AA27" s="2554"/>
      <c r="AB27" s="2554"/>
      <c r="AC27" s="2554"/>
      <c r="AD27" s="2554"/>
      <c r="AE27" s="2554"/>
      <c r="AF27" s="2554"/>
      <c r="AG27" s="2554"/>
      <c r="AH27" s="2554"/>
      <c r="AI27" s="2554"/>
      <c r="AJ27" s="2554"/>
      <c r="AK27" s="2554"/>
      <c r="AL27" s="2554"/>
      <c r="AM27" s="2554"/>
      <c r="AN27" s="2554"/>
      <c r="AO27" s="1246"/>
      <c r="AP27" s="2554"/>
      <c r="AQ27" s="2554"/>
      <c r="AR27" s="2554"/>
      <c r="AS27" s="2554"/>
      <c r="AT27" s="2554"/>
      <c r="AU27" s="2554"/>
      <c r="AV27" s="2554"/>
      <c r="AW27" s="2554"/>
      <c r="AX27" s="251"/>
      <c r="AY27" s="201"/>
      <c r="AZ27" s="201"/>
      <c r="BA27" s="201"/>
      <c r="BB27" s="201"/>
      <c r="BC27" s="201"/>
      <c r="BD27" s="201"/>
      <c r="BE27" s="201"/>
      <c r="BF27" s="201"/>
      <c r="BG27" s="201"/>
      <c r="BH27" s="201"/>
      <c r="BI27" s="201"/>
      <c r="BJ27" s="201"/>
      <c r="BK27" s="201"/>
    </row>
    <row r="28" spans="1:63" ht="18.75" customHeight="1">
      <c r="A28" s="201"/>
      <c r="B28" s="220"/>
      <c r="C28" s="2674"/>
      <c r="D28" s="2674"/>
      <c r="E28" s="2674"/>
      <c r="F28" s="2674"/>
      <c r="G28" s="2674"/>
      <c r="H28" s="2674"/>
      <c r="I28" s="2674"/>
      <c r="J28" s="2674"/>
      <c r="K28" s="2674"/>
      <c r="L28" s="2674"/>
      <c r="M28" s="2674"/>
      <c r="N28" s="2674"/>
      <c r="O28" s="2674"/>
      <c r="P28" s="2554"/>
      <c r="Q28" s="2554"/>
      <c r="R28" s="2554"/>
      <c r="S28" s="2554"/>
      <c r="T28" s="2554"/>
      <c r="U28" s="2554"/>
      <c r="V28" s="2554"/>
      <c r="W28" s="2554"/>
      <c r="X28" s="2554"/>
      <c r="Y28" s="2554"/>
      <c r="Z28" s="2554"/>
      <c r="AA28" s="2554"/>
      <c r="AB28" s="2554"/>
      <c r="AC28" s="2554"/>
      <c r="AD28" s="2554"/>
      <c r="AE28" s="2554"/>
      <c r="AF28" s="2554"/>
      <c r="AG28" s="2554"/>
      <c r="AH28" s="2554"/>
      <c r="AI28" s="2554"/>
      <c r="AJ28" s="2554"/>
      <c r="AK28" s="2554"/>
      <c r="AL28" s="2554"/>
      <c r="AM28" s="2554"/>
      <c r="AN28" s="2554"/>
      <c r="AO28" s="1246"/>
      <c r="AP28" s="2554"/>
      <c r="AQ28" s="2554"/>
      <c r="AR28" s="2554"/>
      <c r="AS28" s="2554"/>
      <c r="AT28" s="2554"/>
      <c r="AU28" s="2554"/>
      <c r="AV28" s="2554"/>
      <c r="AW28" s="2554"/>
      <c r="AX28" s="251"/>
      <c r="AY28" s="201"/>
      <c r="AZ28" s="201"/>
      <c r="BA28" s="201"/>
      <c r="BB28" s="201"/>
      <c r="BC28" s="201"/>
      <c r="BD28" s="201"/>
      <c r="BE28" s="201"/>
      <c r="BF28" s="201"/>
      <c r="BG28" s="201"/>
      <c r="BH28" s="201"/>
      <c r="BI28" s="201"/>
      <c r="BJ28" s="201"/>
      <c r="BK28" s="201"/>
    </row>
    <row r="29" spans="1:63" ht="18.75" customHeight="1">
      <c r="A29" s="201"/>
      <c r="B29" s="220"/>
      <c r="C29" s="2674"/>
      <c r="D29" s="2674"/>
      <c r="E29" s="2674"/>
      <c r="F29" s="2674"/>
      <c r="G29" s="2674"/>
      <c r="H29" s="2674"/>
      <c r="I29" s="2674"/>
      <c r="J29" s="2674"/>
      <c r="K29" s="2674"/>
      <c r="L29" s="2674"/>
      <c r="M29" s="2674"/>
      <c r="N29" s="2674"/>
      <c r="O29" s="2674"/>
      <c r="P29" s="2554"/>
      <c r="Q29" s="2554"/>
      <c r="R29" s="2554"/>
      <c r="S29" s="2554"/>
      <c r="T29" s="2554"/>
      <c r="U29" s="2554"/>
      <c r="V29" s="2554"/>
      <c r="W29" s="2554"/>
      <c r="X29" s="2554"/>
      <c r="Y29" s="2554"/>
      <c r="Z29" s="2554"/>
      <c r="AA29" s="2554"/>
      <c r="AB29" s="2554"/>
      <c r="AC29" s="2554"/>
      <c r="AD29" s="2554"/>
      <c r="AE29" s="2554"/>
      <c r="AF29" s="2554"/>
      <c r="AG29" s="2554"/>
      <c r="AH29" s="2554"/>
      <c r="AI29" s="2554"/>
      <c r="AJ29" s="2554"/>
      <c r="AK29" s="2554"/>
      <c r="AL29" s="2554"/>
      <c r="AM29" s="2554"/>
      <c r="AN29" s="2554"/>
      <c r="AO29" s="1246"/>
      <c r="AP29" s="2554"/>
      <c r="AQ29" s="2554"/>
      <c r="AR29" s="2554"/>
      <c r="AS29" s="2554"/>
      <c r="AT29" s="2554"/>
      <c r="AU29" s="2554"/>
      <c r="AV29" s="2554"/>
      <c r="AW29" s="2554"/>
      <c r="AX29" s="251"/>
      <c r="AY29" s="201"/>
      <c r="AZ29" s="201"/>
      <c r="BA29" s="201"/>
      <c r="BB29" s="201"/>
      <c r="BC29" s="201"/>
      <c r="BD29" s="201"/>
      <c r="BE29" s="201"/>
      <c r="BF29" s="201"/>
      <c r="BG29" s="201"/>
      <c r="BH29" s="201"/>
      <c r="BI29" s="201"/>
      <c r="BJ29" s="201"/>
      <c r="BK29" s="201"/>
    </row>
    <row r="30" spans="1:63" ht="18.75" customHeight="1">
      <c r="A30" s="201"/>
      <c r="B30" s="220"/>
      <c r="C30" s="2674"/>
      <c r="D30" s="2674"/>
      <c r="E30" s="2674"/>
      <c r="F30" s="2674"/>
      <c r="G30" s="2674"/>
      <c r="H30" s="2674"/>
      <c r="I30" s="2674"/>
      <c r="J30" s="2674"/>
      <c r="K30" s="2674"/>
      <c r="L30" s="2674"/>
      <c r="M30" s="2674"/>
      <c r="N30" s="2674"/>
      <c r="O30" s="2674"/>
      <c r="P30" s="2554"/>
      <c r="Q30" s="2554"/>
      <c r="R30" s="2554"/>
      <c r="S30" s="2554"/>
      <c r="T30" s="2554"/>
      <c r="U30" s="2554"/>
      <c r="V30" s="2554"/>
      <c r="W30" s="2554"/>
      <c r="X30" s="2554"/>
      <c r="Y30" s="2554"/>
      <c r="Z30" s="2554"/>
      <c r="AA30" s="2554"/>
      <c r="AB30" s="2554"/>
      <c r="AC30" s="2554"/>
      <c r="AD30" s="2554"/>
      <c r="AE30" s="2554"/>
      <c r="AF30" s="2554"/>
      <c r="AG30" s="2554"/>
      <c r="AH30" s="2554"/>
      <c r="AI30" s="2554"/>
      <c r="AJ30" s="2554"/>
      <c r="AK30" s="2554"/>
      <c r="AL30" s="2554"/>
      <c r="AM30" s="2554"/>
      <c r="AN30" s="2554"/>
      <c r="AO30" s="1246"/>
      <c r="AP30" s="2554"/>
      <c r="AQ30" s="2554"/>
      <c r="AR30" s="2554"/>
      <c r="AS30" s="2554"/>
      <c r="AT30" s="2554"/>
      <c r="AU30" s="2554"/>
      <c r="AV30" s="2554"/>
      <c r="AW30" s="2554"/>
      <c r="AX30" s="251"/>
      <c r="AY30" s="201"/>
      <c r="AZ30" s="201"/>
      <c r="BA30" s="201"/>
      <c r="BB30" s="201"/>
      <c r="BC30" s="201"/>
      <c r="BD30" s="201"/>
      <c r="BE30" s="201"/>
      <c r="BF30" s="201"/>
      <c r="BG30" s="201"/>
      <c r="BH30" s="201"/>
      <c r="BI30" s="201"/>
      <c r="BJ30" s="201"/>
      <c r="BK30" s="201"/>
    </row>
    <row r="31" spans="1:63" ht="13.5" customHeight="1">
      <c r="A31" s="201"/>
      <c r="B31" s="221"/>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53"/>
      <c r="AY31" s="201"/>
      <c r="AZ31" s="201"/>
      <c r="BA31" s="201"/>
      <c r="BB31" s="201"/>
      <c r="BC31" s="201"/>
      <c r="BD31" s="201"/>
      <c r="BE31" s="201"/>
      <c r="BF31" s="201"/>
      <c r="BG31" s="201"/>
      <c r="BH31" s="201"/>
      <c r="BI31" s="201"/>
      <c r="BJ31" s="201"/>
      <c r="BK31" s="201"/>
    </row>
    <row r="32" spans="1:63" ht="15.75" customHeight="1">
      <c r="A32" s="201"/>
      <c r="B32" s="201"/>
      <c r="C32" s="787"/>
      <c r="D32" s="787"/>
      <c r="E32" s="787"/>
      <c r="F32" s="787"/>
      <c r="G32" s="787"/>
      <c r="H32" s="787"/>
      <c r="I32" s="787"/>
      <c r="J32" s="787"/>
      <c r="K32" s="787"/>
      <c r="L32" s="787"/>
      <c r="M32" s="787"/>
      <c r="N32" s="803"/>
      <c r="O32" s="803"/>
      <c r="P32" s="803"/>
      <c r="Q32" s="803"/>
      <c r="R32" s="803"/>
      <c r="S32" s="803"/>
      <c r="T32" s="803"/>
      <c r="U32" s="803"/>
      <c r="V32" s="803"/>
      <c r="W32" s="803"/>
      <c r="X32" s="803"/>
      <c r="Y32" s="803"/>
      <c r="Z32" s="803"/>
      <c r="AA32" s="803"/>
      <c r="AB32" s="803"/>
      <c r="AC32" s="803"/>
      <c r="AD32" s="803"/>
      <c r="AE32" s="803"/>
      <c r="AF32" s="803"/>
      <c r="AG32" s="803"/>
      <c r="AH32" s="803"/>
      <c r="AI32" s="809"/>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row>
    <row r="33" spans="1:63" ht="15.75" customHeight="1">
      <c r="A33" s="201"/>
      <c r="B33" s="201"/>
      <c r="C33" s="787"/>
      <c r="D33" s="787"/>
      <c r="E33" s="787"/>
      <c r="F33" s="787"/>
      <c r="G33" s="787"/>
      <c r="H33" s="794"/>
      <c r="I33" s="794"/>
      <c r="J33" s="794"/>
      <c r="K33" s="794"/>
      <c r="L33" s="794"/>
      <c r="M33" s="794"/>
      <c r="N33" s="796"/>
      <c r="O33" s="796"/>
      <c r="P33" s="796"/>
      <c r="Q33" s="796"/>
      <c r="R33" s="796"/>
      <c r="S33" s="796"/>
      <c r="T33" s="796"/>
      <c r="U33" s="796"/>
      <c r="V33" s="796"/>
      <c r="W33" s="796"/>
      <c r="X33" s="796"/>
      <c r="Y33" s="796"/>
      <c r="Z33" s="796"/>
      <c r="AA33" s="796"/>
      <c r="AB33" s="796"/>
      <c r="AC33" s="796"/>
      <c r="AD33" s="796"/>
      <c r="AE33" s="796"/>
      <c r="AF33" s="796"/>
      <c r="AG33" s="796"/>
      <c r="AH33" s="803"/>
      <c r="AI33" s="809"/>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row>
    <row r="34" spans="1:63" ht="15.75" customHeight="1">
      <c r="A34" s="201"/>
      <c r="B34" s="201"/>
      <c r="C34" s="787"/>
      <c r="D34" s="787"/>
      <c r="E34" s="787"/>
      <c r="F34" s="787"/>
      <c r="G34" s="787"/>
      <c r="H34" s="787"/>
      <c r="I34" s="787"/>
      <c r="J34" s="787"/>
      <c r="K34" s="787"/>
      <c r="L34" s="787"/>
      <c r="M34" s="787"/>
      <c r="N34" s="796"/>
      <c r="O34" s="796"/>
      <c r="P34" s="796"/>
      <c r="Q34" s="796"/>
      <c r="R34" s="796"/>
      <c r="S34" s="796"/>
      <c r="T34" s="796"/>
      <c r="U34" s="796"/>
      <c r="V34" s="796"/>
      <c r="W34" s="796"/>
      <c r="X34" s="796"/>
      <c r="Y34" s="796"/>
      <c r="Z34" s="796"/>
      <c r="AA34" s="796"/>
      <c r="AB34" s="796"/>
      <c r="AC34" s="796"/>
      <c r="AD34" s="796"/>
      <c r="AE34" s="796"/>
      <c r="AF34" s="796"/>
      <c r="AG34" s="796"/>
      <c r="AH34" s="803"/>
      <c r="AI34" s="809"/>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row>
    <row r="35" spans="1:63" ht="15.75" customHeight="1">
      <c r="A35" s="201"/>
      <c r="B35" s="201"/>
      <c r="C35" s="787"/>
      <c r="D35" s="787"/>
      <c r="E35" s="787"/>
      <c r="F35" s="787"/>
      <c r="G35" s="787"/>
      <c r="H35" s="787"/>
      <c r="I35" s="787"/>
      <c r="J35" s="787"/>
      <c r="K35" s="787"/>
      <c r="L35" s="787"/>
      <c r="M35" s="787"/>
      <c r="N35" s="796"/>
      <c r="O35" s="796"/>
      <c r="P35" s="796"/>
      <c r="Q35" s="796"/>
      <c r="R35" s="796"/>
      <c r="S35" s="796"/>
      <c r="T35" s="796"/>
      <c r="U35" s="796"/>
      <c r="V35" s="796"/>
      <c r="W35" s="796"/>
      <c r="X35" s="796"/>
      <c r="Y35" s="796"/>
      <c r="Z35" s="796"/>
      <c r="AA35" s="796"/>
      <c r="AB35" s="796"/>
      <c r="AC35" s="796"/>
      <c r="AD35" s="796"/>
      <c r="AE35" s="796"/>
      <c r="AF35" s="796"/>
      <c r="AG35" s="796"/>
      <c r="AH35" s="803"/>
      <c r="AI35" s="809"/>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row>
    <row r="36" spans="1:63" ht="15.75" customHeight="1">
      <c r="A36" s="201"/>
      <c r="B36" s="201"/>
      <c r="C36" s="787"/>
      <c r="D36" s="787"/>
      <c r="E36" s="787"/>
      <c r="F36" s="787"/>
      <c r="G36" s="787"/>
      <c r="H36" s="787"/>
      <c r="I36" s="787"/>
      <c r="J36" s="787"/>
      <c r="K36" s="795"/>
      <c r="L36" s="795"/>
      <c r="M36" s="795"/>
      <c r="N36" s="796"/>
      <c r="O36" s="796"/>
      <c r="P36" s="796"/>
      <c r="Q36" s="796"/>
      <c r="R36" s="796"/>
      <c r="S36" s="796"/>
      <c r="T36" s="796"/>
      <c r="U36" s="796"/>
      <c r="V36" s="796"/>
      <c r="W36" s="796"/>
      <c r="X36" s="796"/>
      <c r="Y36" s="796"/>
      <c r="Z36" s="796"/>
      <c r="AA36" s="796"/>
      <c r="AB36" s="796"/>
      <c r="AC36" s="796"/>
      <c r="AD36" s="796"/>
      <c r="AE36" s="796"/>
      <c r="AF36" s="796"/>
      <c r="AG36" s="796"/>
      <c r="AH36" s="803"/>
      <c r="AI36" s="809"/>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row>
    <row r="37" spans="1:63" ht="15.75" customHeight="1">
      <c r="A37" s="201"/>
      <c r="B37" s="201"/>
      <c r="C37" s="787"/>
      <c r="D37" s="787"/>
      <c r="E37" s="787"/>
      <c r="F37" s="787"/>
      <c r="G37" s="787"/>
      <c r="H37" s="787"/>
      <c r="I37" s="787"/>
      <c r="J37" s="787"/>
      <c r="K37" s="795"/>
      <c r="L37" s="795"/>
      <c r="M37" s="795"/>
      <c r="N37" s="796"/>
      <c r="O37" s="796"/>
      <c r="P37" s="796"/>
      <c r="Q37" s="796"/>
      <c r="R37" s="796"/>
      <c r="S37" s="796"/>
      <c r="T37" s="796"/>
      <c r="U37" s="796"/>
      <c r="V37" s="796"/>
      <c r="W37" s="796"/>
      <c r="X37" s="796"/>
      <c r="Y37" s="796"/>
      <c r="Z37" s="796"/>
      <c r="AA37" s="796"/>
      <c r="AB37" s="796"/>
      <c r="AC37" s="796"/>
      <c r="AD37" s="796"/>
      <c r="AE37" s="796"/>
      <c r="AF37" s="796"/>
      <c r="AG37" s="796"/>
      <c r="AH37" s="803"/>
      <c r="AI37" s="809"/>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row>
    <row r="38" spans="1:63" ht="15.75" customHeight="1">
      <c r="C38" s="788"/>
      <c r="D38" s="788"/>
      <c r="E38" s="788"/>
      <c r="F38" s="788"/>
      <c r="G38" s="788"/>
      <c r="H38" s="788"/>
      <c r="I38" s="788"/>
      <c r="J38" s="788"/>
      <c r="K38" s="788"/>
      <c r="L38" s="788"/>
      <c r="M38" s="788"/>
      <c r="N38" s="797"/>
      <c r="O38" s="797"/>
      <c r="P38" s="797"/>
      <c r="Q38" s="797"/>
      <c r="R38" s="797"/>
      <c r="S38" s="797"/>
      <c r="T38" s="797"/>
      <c r="U38" s="797"/>
      <c r="V38" s="797"/>
      <c r="W38" s="797"/>
      <c r="X38" s="797"/>
      <c r="Y38" s="797"/>
      <c r="Z38" s="797"/>
      <c r="AA38" s="797"/>
      <c r="AB38" s="797"/>
      <c r="AC38" s="797"/>
      <c r="AD38" s="797"/>
      <c r="AE38" s="797"/>
      <c r="AF38" s="797"/>
      <c r="AG38" s="797"/>
      <c r="AH38" s="808"/>
      <c r="AI38" s="810"/>
    </row>
    <row r="39" spans="1:63" ht="15.75" customHeight="1">
      <c r="C39" s="788"/>
      <c r="D39" s="788"/>
      <c r="E39" s="788"/>
      <c r="F39" s="788"/>
      <c r="G39" s="788"/>
      <c r="H39" s="788"/>
      <c r="I39" s="788"/>
      <c r="J39" s="788"/>
      <c r="K39" s="788"/>
      <c r="L39" s="788"/>
      <c r="M39" s="788"/>
      <c r="N39" s="797"/>
      <c r="O39" s="797"/>
      <c r="P39" s="797"/>
      <c r="Q39" s="797"/>
      <c r="R39" s="797"/>
      <c r="S39" s="797"/>
      <c r="T39" s="797"/>
      <c r="U39" s="797"/>
      <c r="V39" s="797"/>
      <c r="W39" s="797"/>
      <c r="X39" s="797"/>
      <c r="Y39" s="797"/>
      <c r="Z39" s="797"/>
      <c r="AA39" s="797"/>
      <c r="AB39" s="797"/>
      <c r="AC39" s="797"/>
      <c r="AD39" s="797"/>
      <c r="AE39" s="797"/>
      <c r="AF39" s="797"/>
      <c r="AG39" s="797"/>
      <c r="AH39" s="808"/>
      <c r="AI39" s="810"/>
    </row>
    <row r="40" spans="1:63" ht="15.75" customHeight="1">
      <c r="C40" s="788"/>
      <c r="D40" s="788"/>
      <c r="E40" s="788"/>
      <c r="F40" s="788"/>
      <c r="G40" s="788"/>
      <c r="H40" s="788"/>
      <c r="I40" s="788"/>
      <c r="J40" s="788"/>
      <c r="K40" s="876"/>
      <c r="L40" s="876"/>
      <c r="M40" s="876"/>
      <c r="N40" s="797"/>
      <c r="O40" s="797"/>
      <c r="P40" s="797"/>
      <c r="Q40" s="797"/>
      <c r="R40" s="797"/>
      <c r="S40" s="797"/>
      <c r="T40" s="797"/>
      <c r="U40" s="797"/>
      <c r="V40" s="797"/>
      <c r="W40" s="797"/>
      <c r="X40" s="797"/>
      <c r="Y40" s="797"/>
      <c r="Z40" s="797"/>
      <c r="AA40" s="797"/>
      <c r="AB40" s="797"/>
      <c r="AC40" s="797"/>
      <c r="AD40" s="797"/>
      <c r="AE40" s="797"/>
      <c r="AF40" s="797"/>
      <c r="AG40" s="797"/>
      <c r="AH40" s="808"/>
      <c r="AI40" s="810"/>
    </row>
    <row r="41" spans="1:63" ht="15.75" customHeight="1">
      <c r="C41" s="788"/>
      <c r="D41" s="788"/>
      <c r="E41" s="788"/>
      <c r="F41" s="788"/>
      <c r="G41" s="788"/>
      <c r="H41" s="788"/>
      <c r="I41" s="788"/>
      <c r="J41" s="788"/>
      <c r="K41" s="788"/>
      <c r="L41" s="788"/>
      <c r="M41" s="788"/>
      <c r="N41" s="797"/>
      <c r="O41" s="797"/>
      <c r="P41" s="797"/>
      <c r="Q41" s="797"/>
      <c r="R41" s="797"/>
      <c r="S41" s="797"/>
      <c r="T41" s="797"/>
      <c r="U41" s="797"/>
      <c r="V41" s="797"/>
      <c r="W41" s="797"/>
      <c r="X41" s="797"/>
      <c r="Y41" s="797"/>
      <c r="Z41" s="797"/>
      <c r="AA41" s="797"/>
      <c r="AB41" s="797"/>
      <c r="AC41" s="797"/>
      <c r="AD41" s="797"/>
      <c r="AE41" s="797"/>
      <c r="AF41" s="797"/>
      <c r="AG41" s="797"/>
      <c r="AH41" s="808"/>
      <c r="AI41" s="810"/>
    </row>
    <row r="42" spans="1:63" ht="15.75" customHeight="1">
      <c r="C42" s="788"/>
      <c r="D42" s="788"/>
      <c r="E42" s="788"/>
      <c r="F42" s="788"/>
      <c r="G42" s="788"/>
      <c r="H42" s="788"/>
      <c r="I42" s="788"/>
      <c r="J42" s="788"/>
      <c r="K42" s="788"/>
      <c r="L42" s="788"/>
      <c r="M42" s="788"/>
      <c r="N42" s="797"/>
      <c r="O42" s="797"/>
      <c r="P42" s="797"/>
      <c r="Q42" s="797"/>
      <c r="R42" s="797"/>
      <c r="S42" s="797"/>
      <c r="T42" s="797"/>
      <c r="U42" s="797"/>
      <c r="V42" s="797"/>
      <c r="W42" s="797"/>
      <c r="X42" s="797"/>
      <c r="Y42" s="797"/>
      <c r="Z42" s="797"/>
      <c r="AA42" s="797"/>
      <c r="AB42" s="797"/>
      <c r="AC42" s="797"/>
      <c r="AD42" s="797"/>
      <c r="AE42" s="797"/>
      <c r="AF42" s="797"/>
      <c r="AG42" s="797"/>
      <c r="AH42" s="808"/>
      <c r="AI42" s="810"/>
    </row>
    <row r="43" spans="1:63" ht="15.75" customHeight="1">
      <c r="C43" s="788"/>
      <c r="D43" s="788"/>
      <c r="E43" s="788"/>
      <c r="F43" s="788"/>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811"/>
    </row>
    <row r="44" spans="1:63" ht="15.75" customHeight="1">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805"/>
      <c r="AD44" s="805"/>
      <c r="AE44" s="805"/>
      <c r="AF44" s="805"/>
      <c r="AG44" s="805"/>
      <c r="AH44" s="805"/>
    </row>
    <row r="45" spans="1:63" ht="15.75" customHeight="1">
      <c r="C45" s="788"/>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788"/>
    </row>
    <row r="46" spans="1:63" ht="15.75" customHeight="1">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row>
    <row r="47" spans="1:63" ht="15.75" customHeight="1">
      <c r="C47" s="788"/>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row>
    <row r="48" spans="1:63" ht="15.75" customHeight="1">
      <c r="C48" s="789"/>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row>
    <row r="49" spans="3:35" ht="15.75" customHeight="1">
      <c r="C49" s="789"/>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806"/>
      <c r="AE49" s="789"/>
      <c r="AF49" s="789"/>
      <c r="AG49" s="789"/>
      <c r="AH49" s="789"/>
    </row>
    <row r="50" spans="3:35" ht="15.75" customHeight="1">
      <c r="C50" s="789"/>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806"/>
      <c r="AE50" s="789"/>
      <c r="AF50" s="789"/>
      <c r="AG50" s="789"/>
      <c r="AH50" s="789"/>
    </row>
    <row r="51" spans="3:35" ht="15.75" customHeight="1">
      <c r="C51" s="789"/>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806"/>
      <c r="AE51" s="789"/>
      <c r="AF51" s="789"/>
      <c r="AG51" s="789"/>
      <c r="AH51" s="789"/>
    </row>
    <row r="52" spans="3:35">
      <c r="C52" s="789"/>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806"/>
      <c r="AE52" s="789"/>
      <c r="AF52" s="789"/>
      <c r="AG52" s="789"/>
      <c r="AH52" s="789"/>
    </row>
    <row r="53" spans="3:35">
      <c r="C53" s="788"/>
      <c r="D53" s="792"/>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792"/>
      <c r="AD53" s="806"/>
      <c r="AE53" s="788"/>
      <c r="AF53" s="788"/>
      <c r="AG53" s="788"/>
      <c r="AH53" s="788"/>
      <c r="AI53" s="811"/>
    </row>
    <row r="54" spans="3:35">
      <c r="C54" s="790"/>
      <c r="D54" s="790"/>
      <c r="E54" s="790"/>
      <c r="F54" s="790"/>
      <c r="G54" s="790"/>
      <c r="H54" s="790"/>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790"/>
      <c r="AG54" s="790"/>
      <c r="AH54" s="790"/>
      <c r="AI54" s="811"/>
    </row>
    <row r="55" spans="3:35">
      <c r="C55" s="790"/>
      <c r="D55" s="790"/>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811"/>
    </row>
    <row r="56" spans="3:35">
      <c r="C56" s="791"/>
      <c r="D56" s="791"/>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row>
  </sheetData>
  <mergeCells count="149">
    <mergeCell ref="BA3:BH4"/>
    <mergeCell ref="C8:F11"/>
    <mergeCell ref="C12:D17"/>
    <mergeCell ref="F12:F13"/>
    <mergeCell ref="AP12:AW13"/>
    <mergeCell ref="F14:F15"/>
    <mergeCell ref="F16:F17"/>
    <mergeCell ref="C28:O30"/>
    <mergeCell ref="AP14:AW30"/>
    <mergeCell ref="P29:S29"/>
    <mergeCell ref="T29:V29"/>
    <mergeCell ref="W29:Y29"/>
    <mergeCell ref="Z29:AB29"/>
    <mergeCell ref="AC29:AF29"/>
    <mergeCell ref="AG29:AI29"/>
    <mergeCell ref="AJ29:AL29"/>
    <mergeCell ref="AM29:AO29"/>
    <mergeCell ref="P30:S30"/>
    <mergeCell ref="T30:V30"/>
    <mergeCell ref="W30:Y30"/>
    <mergeCell ref="Z30:AB30"/>
    <mergeCell ref="AC30:AF30"/>
    <mergeCell ref="AG30:AI30"/>
    <mergeCell ref="AJ30:AL30"/>
    <mergeCell ref="AM30:AO30"/>
    <mergeCell ref="AG27:AI27"/>
    <mergeCell ref="AJ27:AL27"/>
    <mergeCell ref="AM27:AO27"/>
    <mergeCell ref="P28:S28"/>
    <mergeCell ref="T28:V28"/>
    <mergeCell ref="W28:Y28"/>
    <mergeCell ref="Z28:AB28"/>
    <mergeCell ref="AC28:AF28"/>
    <mergeCell ref="AG28:AI28"/>
    <mergeCell ref="AJ28:AL28"/>
    <mergeCell ref="AM28:AO28"/>
    <mergeCell ref="C27:F27"/>
    <mergeCell ref="G27:I27"/>
    <mergeCell ref="J27:L27"/>
    <mergeCell ref="M27:O27"/>
    <mergeCell ref="P27:S27"/>
    <mergeCell ref="T27:V27"/>
    <mergeCell ref="W27:Y27"/>
    <mergeCell ref="Z27:AB27"/>
    <mergeCell ref="AC27:AF27"/>
    <mergeCell ref="AG25:AI25"/>
    <mergeCell ref="AJ25:AL25"/>
    <mergeCell ref="AM25:AO25"/>
    <mergeCell ref="C26:F26"/>
    <mergeCell ref="G26:I26"/>
    <mergeCell ref="J26:L26"/>
    <mergeCell ref="M26:O26"/>
    <mergeCell ref="P26:S26"/>
    <mergeCell ref="T26:V26"/>
    <mergeCell ref="W26:Y26"/>
    <mergeCell ref="Z26:AB26"/>
    <mergeCell ref="AC26:AF26"/>
    <mergeCell ref="AG26:AI26"/>
    <mergeCell ref="AJ26:AL26"/>
    <mergeCell ref="AM26:AO26"/>
    <mergeCell ref="C25:F25"/>
    <mergeCell ref="G25:I25"/>
    <mergeCell ref="J25:L25"/>
    <mergeCell ref="M25:O25"/>
    <mergeCell ref="P25:S25"/>
    <mergeCell ref="T25:V25"/>
    <mergeCell ref="W25:Y25"/>
    <mergeCell ref="Z25:AB25"/>
    <mergeCell ref="AC25:AF25"/>
    <mergeCell ref="AG23:AI23"/>
    <mergeCell ref="AJ23:AL23"/>
    <mergeCell ref="AM23:AO23"/>
    <mergeCell ref="C24:F24"/>
    <mergeCell ref="G24:I24"/>
    <mergeCell ref="J24:L24"/>
    <mergeCell ref="M24:O24"/>
    <mergeCell ref="P24:S24"/>
    <mergeCell ref="T24:V24"/>
    <mergeCell ref="W24:Y24"/>
    <mergeCell ref="Z24:AB24"/>
    <mergeCell ref="AC24:AF24"/>
    <mergeCell ref="AG24:AI24"/>
    <mergeCell ref="AJ24:AL24"/>
    <mergeCell ref="AM24:AO24"/>
    <mergeCell ref="C23:F23"/>
    <mergeCell ref="G23:I23"/>
    <mergeCell ref="J23:L23"/>
    <mergeCell ref="M23:O23"/>
    <mergeCell ref="P23:S23"/>
    <mergeCell ref="T23:V23"/>
    <mergeCell ref="W23:Y23"/>
    <mergeCell ref="Z23:AB23"/>
    <mergeCell ref="AC23:AF23"/>
    <mergeCell ref="AG21:AI21"/>
    <mergeCell ref="AJ21:AL21"/>
    <mergeCell ref="AM21:AO21"/>
    <mergeCell ref="C22:F22"/>
    <mergeCell ref="G22:I22"/>
    <mergeCell ref="J22:L22"/>
    <mergeCell ref="M22:O22"/>
    <mergeCell ref="P22:S22"/>
    <mergeCell ref="T22:V22"/>
    <mergeCell ref="W22:Y22"/>
    <mergeCell ref="Z22:AB22"/>
    <mergeCell ref="AC22:AF22"/>
    <mergeCell ref="AG22:AI22"/>
    <mergeCell ref="AJ22:AL22"/>
    <mergeCell ref="AM22:AO22"/>
    <mergeCell ref="C21:F21"/>
    <mergeCell ref="G21:I21"/>
    <mergeCell ref="J21:L21"/>
    <mergeCell ref="M21:O21"/>
    <mergeCell ref="P21:S21"/>
    <mergeCell ref="T21:V21"/>
    <mergeCell ref="W21:Y21"/>
    <mergeCell ref="Z21:AB21"/>
    <mergeCell ref="AC21:AF21"/>
    <mergeCell ref="C19:F19"/>
    <mergeCell ref="G19:O19"/>
    <mergeCell ref="P19:S19"/>
    <mergeCell ref="T19:AB19"/>
    <mergeCell ref="AC19:AF19"/>
    <mergeCell ref="AG19:AO19"/>
    <mergeCell ref="C20:F20"/>
    <mergeCell ref="G20:I20"/>
    <mergeCell ref="J20:L20"/>
    <mergeCell ref="M20:O20"/>
    <mergeCell ref="P20:S20"/>
    <mergeCell ref="T20:V20"/>
    <mergeCell ref="W20:Y20"/>
    <mergeCell ref="Z20:AB20"/>
    <mergeCell ref="AC20:AF20"/>
    <mergeCell ref="AG20:AI20"/>
    <mergeCell ref="AJ20:AL20"/>
    <mergeCell ref="AM20:AO20"/>
    <mergeCell ref="B2:D2"/>
    <mergeCell ref="B3:AW3"/>
    <mergeCell ref="E5:G5"/>
    <mergeCell ref="H5:R5"/>
    <mergeCell ref="E6:G6"/>
    <mergeCell ref="H6:R6"/>
    <mergeCell ref="AI6:AK6"/>
    <mergeCell ref="AL6:AR6"/>
    <mergeCell ref="C18:F18"/>
    <mergeCell ref="G18:O18"/>
    <mergeCell ref="P18:S18"/>
    <mergeCell ref="T18:AB18"/>
    <mergeCell ref="AC18:AF18"/>
    <mergeCell ref="AG18:AO18"/>
  </mergeCells>
  <phoneticPr fontId="3" type="Hiragana"/>
  <hyperlinks>
    <hyperlink ref="BA3" location="データ!A1" display="データ入力画面へ"/>
  </hyperlinks>
  <pageMargins left="0.30629921259842519" right="0.30629921259842519" top="0.75" bottom="0.35629921259842523" header="0.3" footer="0.3"/>
  <pageSetup paperSize="9" orientation="landscape"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60"/>
  <sheetViews>
    <sheetView showZeros="0" topLeftCell="A10" workbookViewId="0">
      <selection activeCell="AC9" sqref="AC9"/>
    </sheetView>
  </sheetViews>
  <sheetFormatPr defaultRowHeight="18.75"/>
  <cols>
    <col min="1" max="1" width="5.25" style="104" customWidth="1"/>
    <col min="2" max="2" width="1.625" style="104" customWidth="1"/>
    <col min="3" max="3" width="3.375" style="104" customWidth="1"/>
    <col min="4" max="35" width="2.125" style="104" customWidth="1"/>
    <col min="36" max="62" width="2" style="104" customWidth="1"/>
    <col min="63" max="63" width="2.5" style="104" customWidth="1"/>
    <col min="64" max="64" width="1" style="104" customWidth="1"/>
    <col min="65" max="65" width="2.5" style="104" customWidth="1"/>
    <col min="66" max="69" width="4.75" style="104" customWidth="1"/>
    <col min="70" max="70" width="3.75" style="615" customWidth="1"/>
    <col min="71" max="71" width="5.5" style="615" customWidth="1"/>
    <col min="72" max="72" width="5.375" style="615" customWidth="1"/>
    <col min="73" max="73" width="15.625" style="104" customWidth="1"/>
    <col min="74" max="74" width="9" style="104" customWidth="1"/>
    <col min="75" max="16384" width="9" style="104"/>
  </cols>
  <sheetData>
    <row r="1" spans="1:73">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80"/>
      <c r="BS1" s="180"/>
      <c r="BT1" s="180"/>
      <c r="BU1" s="105"/>
    </row>
    <row r="2" spans="1:73" ht="7.5" customHeight="1">
      <c r="A2" s="105"/>
      <c r="B2" s="106"/>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43"/>
      <c r="BM2" s="105"/>
      <c r="BN2" s="105"/>
      <c r="BO2" s="105"/>
      <c r="BP2" s="105"/>
      <c r="BQ2" s="105"/>
      <c r="BR2" s="180"/>
      <c r="BS2" s="180"/>
      <c r="BT2" s="180"/>
      <c r="BU2" s="105"/>
    </row>
    <row r="3" spans="1:73" ht="15" customHeight="1">
      <c r="A3" s="105"/>
      <c r="B3" s="107"/>
      <c r="C3" s="155"/>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0"/>
      <c r="AQ3" s="890"/>
      <c r="AR3" s="890"/>
      <c r="AS3" s="890"/>
      <c r="AT3" s="890"/>
      <c r="AU3" s="890"/>
      <c r="AV3" s="890"/>
      <c r="AW3" s="890"/>
      <c r="AX3" s="890"/>
      <c r="AY3" s="890"/>
      <c r="AZ3" s="890"/>
      <c r="BA3" s="890"/>
      <c r="BB3" s="890"/>
      <c r="BC3" s="890"/>
      <c r="BD3" s="890"/>
      <c r="BE3" s="898"/>
      <c r="BF3" s="898"/>
      <c r="BG3" s="898"/>
      <c r="BH3" s="898"/>
      <c r="BI3" s="898"/>
      <c r="BJ3" s="898"/>
      <c r="BK3" s="898"/>
      <c r="BL3" s="932"/>
      <c r="BM3" s="105"/>
      <c r="BN3" s="1173" t="s">
        <v>102</v>
      </c>
      <c r="BO3" s="1174"/>
      <c r="BP3" s="1174"/>
      <c r="BQ3" s="1175"/>
      <c r="BR3" s="180"/>
      <c r="BS3" s="180"/>
      <c r="BT3" s="180"/>
      <c r="BU3" s="105"/>
    </row>
    <row r="4" spans="1:73" ht="21.75" customHeight="1">
      <c r="A4" s="105"/>
      <c r="B4" s="107"/>
      <c r="C4" s="155"/>
      <c r="D4" s="2675" t="s">
        <v>36</v>
      </c>
      <c r="E4" s="2676"/>
      <c r="F4" s="2676"/>
      <c r="G4" s="2676"/>
      <c r="H4" s="2676"/>
      <c r="I4" s="2676"/>
      <c r="J4" s="2676"/>
      <c r="K4" s="2676"/>
      <c r="L4" s="2676"/>
      <c r="M4" s="2676"/>
      <c r="N4" s="2676"/>
      <c r="O4" s="2677"/>
      <c r="P4" s="906"/>
      <c r="Q4" s="906"/>
      <c r="R4" s="890"/>
      <c r="S4" s="890"/>
      <c r="T4" s="890"/>
      <c r="U4" s="890"/>
      <c r="V4" s="890"/>
      <c r="W4" s="890"/>
      <c r="X4" s="890"/>
      <c r="Y4" s="890"/>
      <c r="Z4" s="890"/>
      <c r="AA4" s="890"/>
      <c r="AB4" s="890"/>
      <c r="AC4" s="890"/>
      <c r="AD4" s="890"/>
      <c r="AE4" s="890"/>
      <c r="AF4" s="890"/>
      <c r="AG4" s="890"/>
      <c r="AH4" s="890"/>
      <c r="AI4" s="890"/>
      <c r="AJ4" s="2678" t="s">
        <v>563</v>
      </c>
      <c r="AK4" s="2678"/>
      <c r="AL4" s="2679"/>
      <c r="AM4" s="2679"/>
      <c r="AN4" s="890"/>
      <c r="AO4" s="2680" t="s">
        <v>469</v>
      </c>
      <c r="AP4" s="2680"/>
      <c r="AQ4" s="2680"/>
      <c r="AR4" s="2681"/>
      <c r="AS4" s="2681"/>
      <c r="AT4" s="2682" t="s">
        <v>499</v>
      </c>
      <c r="AU4" s="2682"/>
      <c r="AV4" s="2681"/>
      <c r="AW4" s="2681"/>
      <c r="AX4" s="2682" t="s">
        <v>63</v>
      </c>
      <c r="AY4" s="2682"/>
      <c r="AZ4" s="2681"/>
      <c r="BA4" s="2681"/>
      <c r="BB4" s="2682" t="s">
        <v>392</v>
      </c>
      <c r="BC4" s="2682"/>
      <c r="BD4" s="928"/>
      <c r="BE4" s="928"/>
      <c r="BF4" s="898"/>
      <c r="BG4" s="898"/>
      <c r="BH4" s="898"/>
      <c r="BI4" s="898"/>
      <c r="BJ4" s="898"/>
      <c r="BK4" s="898"/>
      <c r="BL4" s="932"/>
      <c r="BM4" s="105"/>
      <c r="BN4" s="1176"/>
      <c r="BO4" s="1177"/>
      <c r="BP4" s="1177"/>
      <c r="BQ4" s="1178"/>
      <c r="BR4" s="180"/>
      <c r="BS4" s="180"/>
      <c r="BT4" s="180"/>
      <c r="BU4" s="105"/>
    </row>
    <row r="5" spans="1:73" ht="21.75" customHeight="1">
      <c r="A5" s="105"/>
      <c r="B5" s="107"/>
      <c r="C5" s="155"/>
      <c r="D5" s="890"/>
      <c r="E5" s="890"/>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898"/>
      <c r="AF5" s="898"/>
      <c r="AG5" s="898"/>
      <c r="AH5" s="898"/>
      <c r="AI5" s="898"/>
      <c r="AJ5" s="898"/>
      <c r="AK5" s="917"/>
      <c r="AL5" s="917"/>
      <c r="AM5" s="917"/>
      <c r="AN5" s="917"/>
      <c r="AO5" s="917"/>
      <c r="AP5" s="917"/>
      <c r="AQ5" s="917"/>
      <c r="AR5" s="917"/>
      <c r="AS5" s="917"/>
      <c r="AT5" s="917"/>
      <c r="AU5" s="917"/>
      <c r="AV5" s="917"/>
      <c r="AW5" s="917"/>
      <c r="AX5" s="917"/>
      <c r="AY5" s="917"/>
      <c r="AZ5" s="917"/>
      <c r="BA5" s="890"/>
      <c r="BB5" s="890"/>
      <c r="BC5" s="890"/>
      <c r="BD5" s="890"/>
      <c r="BE5" s="898"/>
      <c r="BF5" s="898"/>
      <c r="BG5" s="898"/>
      <c r="BH5" s="898"/>
      <c r="BI5" s="898"/>
      <c r="BJ5" s="898"/>
      <c r="BK5" s="898"/>
      <c r="BL5" s="932"/>
      <c r="BM5" s="105"/>
      <c r="BN5" s="105"/>
      <c r="BO5" s="105"/>
      <c r="BP5" s="105"/>
      <c r="BQ5" s="105"/>
      <c r="BR5" s="180"/>
      <c r="BS5" s="180"/>
      <c r="BT5" s="180"/>
      <c r="BU5" s="105"/>
    </row>
    <row r="6" spans="1:73" ht="27" customHeight="1">
      <c r="A6" s="105"/>
      <c r="B6" s="107"/>
      <c r="C6" s="155"/>
      <c r="D6" s="2683" t="s">
        <v>591</v>
      </c>
      <c r="E6" s="2683"/>
      <c r="F6" s="2683"/>
      <c r="G6" s="2683"/>
      <c r="H6" s="2684"/>
      <c r="I6" s="2684"/>
      <c r="J6" s="2684"/>
      <c r="K6" s="900"/>
      <c r="L6" s="902" t="s">
        <v>509</v>
      </c>
      <c r="M6" s="2685">
        <f>データ!$O$5</f>
        <v>0</v>
      </c>
      <c r="N6" s="2685"/>
      <c r="O6" s="2685"/>
      <c r="P6" s="2685"/>
      <c r="Q6" s="2685"/>
      <c r="R6" s="2685"/>
      <c r="S6" s="2685"/>
      <c r="T6" s="2685"/>
      <c r="U6" s="902" t="s">
        <v>600</v>
      </c>
      <c r="V6" s="890"/>
      <c r="W6" s="896"/>
      <c r="X6" s="890"/>
      <c r="Y6" s="890"/>
      <c r="Z6" s="890"/>
      <c r="AA6" s="890"/>
      <c r="AB6" s="890"/>
      <c r="AC6" s="890"/>
      <c r="AD6" s="890"/>
      <c r="AE6" s="898"/>
      <c r="AF6" s="2678" t="s">
        <v>601</v>
      </c>
      <c r="AG6" s="2678"/>
      <c r="AH6" s="2678"/>
      <c r="AI6" s="2686">
        <f>データ!$D$8</f>
        <v>0</v>
      </c>
      <c r="AJ6" s="2687"/>
      <c r="AK6" s="2687"/>
      <c r="AL6" s="2687"/>
      <c r="AM6" s="2687"/>
      <c r="AN6" s="2687"/>
      <c r="AO6" s="2687"/>
      <c r="AP6" s="2687"/>
      <c r="AQ6" s="2687"/>
      <c r="AR6" s="2687"/>
      <c r="AS6" s="2687"/>
      <c r="AT6" s="2687"/>
      <c r="AU6" s="2687"/>
      <c r="AV6" s="2687"/>
      <c r="AW6" s="2687"/>
      <c r="AX6" s="2687"/>
      <c r="AY6" s="2687"/>
      <c r="AZ6" s="2687"/>
      <c r="BA6" s="2687"/>
      <c r="BB6" s="2687"/>
      <c r="BC6" s="2687"/>
      <c r="BD6" s="2687"/>
      <c r="BE6" s="2687"/>
      <c r="BF6" s="2687"/>
      <c r="BG6" s="2687"/>
      <c r="BH6" s="2687"/>
      <c r="BI6" s="2687"/>
      <c r="BJ6" s="898"/>
      <c r="BK6" s="898"/>
      <c r="BL6" s="932"/>
      <c r="BM6" s="105"/>
      <c r="BN6" s="105"/>
      <c r="BO6" s="105"/>
      <c r="BP6" s="105"/>
      <c r="BQ6" s="105"/>
      <c r="BR6" s="180"/>
      <c r="BS6" s="180"/>
      <c r="BT6" s="180"/>
      <c r="BU6" s="105"/>
    </row>
    <row r="7" spans="1:73" ht="27" customHeight="1">
      <c r="A7" s="105"/>
      <c r="B7" s="107"/>
      <c r="C7" s="155"/>
      <c r="D7" s="2688" t="s">
        <v>592</v>
      </c>
      <c r="E7" s="2688"/>
      <c r="F7" s="2688"/>
      <c r="G7" s="2688"/>
      <c r="H7" s="2688"/>
      <c r="I7" s="2688"/>
      <c r="J7" s="2689"/>
      <c r="K7" s="2689"/>
      <c r="L7" s="2689"/>
      <c r="M7" s="2689"/>
      <c r="N7" s="2689"/>
      <c r="O7" s="2689"/>
      <c r="P7" s="2689"/>
      <c r="Q7" s="2689"/>
      <c r="R7" s="890"/>
      <c r="S7" s="890"/>
      <c r="T7" s="890"/>
      <c r="U7" s="890"/>
      <c r="V7" s="890"/>
      <c r="W7" s="890"/>
      <c r="X7" s="890"/>
      <c r="Y7" s="890"/>
      <c r="Z7" s="890"/>
      <c r="AA7" s="890"/>
      <c r="AB7" s="890"/>
      <c r="AC7" s="890"/>
      <c r="AD7" s="890"/>
      <c r="AE7" s="890"/>
      <c r="AF7" s="890"/>
      <c r="AG7" s="890"/>
      <c r="AH7" s="917"/>
      <c r="AI7" s="917"/>
      <c r="AJ7" s="917"/>
      <c r="AK7" s="917"/>
      <c r="AL7" s="917"/>
      <c r="AM7" s="917"/>
      <c r="AN7" s="917"/>
      <c r="AO7" s="917"/>
      <c r="AP7" s="917"/>
      <c r="AQ7" s="917"/>
      <c r="AR7" s="917"/>
      <c r="AS7" s="917"/>
      <c r="AT7" s="917"/>
      <c r="AU7" s="917"/>
      <c r="AV7" s="917"/>
      <c r="AW7" s="917"/>
      <c r="AX7" s="917"/>
      <c r="AY7" s="917"/>
      <c r="AZ7" s="917"/>
      <c r="BA7" s="890"/>
      <c r="BB7" s="890"/>
      <c r="BC7" s="890"/>
      <c r="BD7" s="890"/>
      <c r="BE7" s="898"/>
      <c r="BF7" s="898"/>
      <c r="BG7" s="898"/>
      <c r="BH7" s="898"/>
      <c r="BI7" s="898"/>
      <c r="BJ7" s="898"/>
      <c r="BK7" s="898"/>
      <c r="BL7" s="932"/>
      <c r="BM7" s="105"/>
      <c r="BN7" s="105"/>
      <c r="BO7" s="105"/>
      <c r="BP7" s="105"/>
      <c r="BQ7" s="105"/>
      <c r="BR7" s="180"/>
      <c r="BS7" s="180"/>
      <c r="BT7" s="180"/>
      <c r="BU7" s="105"/>
    </row>
    <row r="8" spans="1:73" ht="21.75" customHeight="1">
      <c r="A8" s="105"/>
      <c r="B8" s="107"/>
      <c r="C8" s="155"/>
      <c r="D8" s="890"/>
      <c r="E8" s="890"/>
      <c r="F8" s="890"/>
      <c r="G8" s="890"/>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8"/>
      <c r="AI8" s="2690">
        <f>データ!$D$9</f>
        <v>0</v>
      </c>
      <c r="AJ8" s="2690"/>
      <c r="AK8" s="2690"/>
      <c r="AL8" s="2690"/>
      <c r="AM8" s="2690"/>
      <c r="AN8" s="2690"/>
      <c r="AO8" s="2690"/>
      <c r="AP8" s="2690"/>
      <c r="AQ8" s="2690"/>
      <c r="AR8" s="2690"/>
      <c r="AS8" s="2690"/>
      <c r="AT8" s="2690"/>
      <c r="AU8" s="2690"/>
      <c r="AV8" s="2690"/>
      <c r="AW8" s="2690"/>
      <c r="AX8" s="2690"/>
      <c r="AY8" s="2690"/>
      <c r="AZ8" s="2690"/>
      <c r="BA8" s="2690"/>
      <c r="BB8" s="2690"/>
      <c r="BC8" s="2690"/>
      <c r="BD8" s="2690"/>
      <c r="BE8" s="2690"/>
      <c r="BF8" s="2690"/>
      <c r="BG8" s="2690"/>
      <c r="BH8" s="2690"/>
      <c r="BI8" s="2690"/>
      <c r="BJ8" s="898"/>
      <c r="BK8" s="898"/>
      <c r="BL8" s="932"/>
      <c r="BM8" s="105"/>
      <c r="BN8" s="2555" t="s">
        <v>679</v>
      </c>
      <c r="BO8" s="2555"/>
      <c r="BP8" s="2555"/>
      <c r="BQ8" s="212"/>
      <c r="BR8" s="270" t="b">
        <v>1</v>
      </c>
      <c r="BS8" s="2761">
        <f>IF($BR$8=TRUE,1,IF($BR$9=TRUE,2,3))</f>
        <v>1</v>
      </c>
      <c r="BT8" s="180"/>
      <c r="BU8" s="105"/>
    </row>
    <row r="9" spans="1:73" ht="21.75" customHeight="1">
      <c r="A9" s="105"/>
      <c r="B9" s="107"/>
      <c r="C9" s="155"/>
      <c r="D9" s="890"/>
      <c r="E9" s="890"/>
      <c r="F9" s="890"/>
      <c r="G9" s="890"/>
      <c r="H9" s="890"/>
      <c r="I9" s="890"/>
      <c r="J9" s="890"/>
      <c r="K9" s="890"/>
      <c r="L9" s="890"/>
      <c r="M9" s="890"/>
      <c r="N9" s="890"/>
      <c r="O9" s="890"/>
      <c r="P9" s="890"/>
      <c r="Q9" s="890"/>
      <c r="R9" s="890"/>
      <c r="S9" s="890"/>
      <c r="T9" s="890"/>
      <c r="U9" s="890"/>
      <c r="V9" s="890"/>
      <c r="W9" s="890"/>
      <c r="X9" s="890"/>
      <c r="Y9" s="890"/>
      <c r="Z9" s="890"/>
      <c r="AA9" s="890"/>
      <c r="AB9" s="890"/>
      <c r="AC9" s="890"/>
      <c r="AD9" s="890"/>
      <c r="AE9" s="890"/>
      <c r="AF9" s="2678" t="s">
        <v>604</v>
      </c>
      <c r="AG9" s="2678"/>
      <c r="AH9" s="2678"/>
      <c r="AI9" s="2691" t="str">
        <f>データ!$D$10&amp;"   "&amp;データ!$D$11</f>
        <v xml:space="preserve">   </v>
      </c>
      <c r="AJ9" s="2691"/>
      <c r="AK9" s="2691"/>
      <c r="AL9" s="2691"/>
      <c r="AM9" s="2691"/>
      <c r="AN9" s="2691"/>
      <c r="AO9" s="2691"/>
      <c r="AP9" s="2691"/>
      <c r="AQ9" s="2691"/>
      <c r="AR9" s="2691"/>
      <c r="AS9" s="2691"/>
      <c r="AT9" s="2691"/>
      <c r="AU9" s="2691"/>
      <c r="AV9" s="2691"/>
      <c r="AW9" s="2691"/>
      <c r="AX9" s="2691"/>
      <c r="AY9" s="2691"/>
      <c r="AZ9" s="2691"/>
      <c r="BA9" s="2691"/>
      <c r="BB9" s="2691"/>
      <c r="BC9" s="2691"/>
      <c r="BD9" s="2691"/>
      <c r="BE9" s="2691"/>
      <c r="BF9" s="2691"/>
      <c r="BG9" s="2691"/>
      <c r="BH9" s="2691"/>
      <c r="BI9" s="2691"/>
      <c r="BJ9" s="898"/>
      <c r="BK9" s="898"/>
      <c r="BL9" s="932"/>
      <c r="BM9" s="105"/>
      <c r="BN9" s="2555" t="s">
        <v>164</v>
      </c>
      <c r="BO9" s="2555"/>
      <c r="BP9" s="2555"/>
      <c r="BQ9" s="212"/>
      <c r="BR9" s="270" t="b">
        <v>0</v>
      </c>
      <c r="BS9" s="2761"/>
      <c r="BT9" s="180"/>
      <c r="BU9" s="105"/>
    </row>
    <row r="10" spans="1:73" ht="21.75" customHeight="1">
      <c r="A10" s="105"/>
      <c r="B10" s="107"/>
      <c r="C10" s="155"/>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2692" t="s">
        <v>607</v>
      </c>
      <c r="AI10" s="2692"/>
      <c r="AJ10" s="2692"/>
      <c r="AK10" s="2692"/>
      <c r="AL10" s="2692"/>
      <c r="AM10" s="2692"/>
      <c r="AN10" s="2692"/>
      <c r="AO10" s="2692"/>
      <c r="AP10" s="2692"/>
      <c r="AQ10" s="2692"/>
      <c r="AR10" s="2693"/>
      <c r="AS10" s="2693"/>
      <c r="AT10" s="2693"/>
      <c r="AU10" s="2693"/>
      <c r="AV10" s="2693"/>
      <c r="AW10" s="2693"/>
      <c r="AX10" s="2693"/>
      <c r="AY10" s="2693"/>
      <c r="AZ10" s="2694"/>
      <c r="BA10" s="2694"/>
      <c r="BB10" s="2694"/>
      <c r="BC10" s="2694"/>
      <c r="BD10" s="2694"/>
      <c r="BE10" s="2694"/>
      <c r="BF10" s="2694"/>
      <c r="BG10" s="2694"/>
      <c r="BH10" s="898"/>
      <c r="BI10" s="898"/>
      <c r="BJ10" s="898"/>
      <c r="BK10" s="898"/>
      <c r="BL10" s="932"/>
      <c r="BM10" s="105"/>
      <c r="BN10" s="2555" t="s">
        <v>560</v>
      </c>
      <c r="BO10" s="2555"/>
      <c r="BP10" s="2555"/>
      <c r="BQ10" s="212"/>
      <c r="BR10" s="270" t="b">
        <v>0</v>
      </c>
      <c r="BS10" s="2761"/>
      <c r="BT10" s="180"/>
      <c r="BU10" s="105"/>
    </row>
    <row r="11" spans="1:73" ht="22.5" customHeight="1">
      <c r="A11" s="105"/>
      <c r="B11" s="107"/>
      <c r="C11" s="155"/>
      <c r="D11" s="2762" t="s">
        <v>23</v>
      </c>
      <c r="E11" s="2763"/>
      <c r="F11" s="2763"/>
      <c r="G11" s="2764"/>
      <c r="H11" s="2768" t="str">
        <f>IF($W$38&gt;10,MID($W$37,$W$38-10,1),IF($W$38=10,"\",""))</f>
        <v/>
      </c>
      <c r="I11" s="2769"/>
      <c r="J11" s="2769" t="str">
        <f>IF($W$38&gt;9,MID($W$37,$W$38-9,1),IF($W$38=9,"\",""))</f>
        <v/>
      </c>
      <c r="K11" s="2772"/>
      <c r="L11" s="2768" t="str">
        <f>IF($W$38&gt;8,MID($W$37,$W$38-8,1),IF($W$38=8,"\",""))</f>
        <v/>
      </c>
      <c r="M11" s="2769"/>
      <c r="N11" s="2774" t="str">
        <f>IF($W$38&gt;7,MID($W$37,$W$38-7,1),IF($W$38=7,"\",""))</f>
        <v/>
      </c>
      <c r="O11" s="2769"/>
      <c r="P11" s="2769" t="str">
        <f>IF($W$38&gt;6,MID($W$37,$W$38-6,1),IF($W$38=6,"\",""))</f>
        <v/>
      </c>
      <c r="Q11" s="2772"/>
      <c r="R11" s="2776" t="str">
        <f>IF($W$38&gt;5,MID($W$37,$W$38-5,1),IF($W$38=5,"\",""))</f>
        <v/>
      </c>
      <c r="S11" s="2774"/>
      <c r="T11" s="2778" t="str">
        <f>IF($W$38&gt;4,MID($W$37,$W$38-4,1),IF($W$38=4,"\",""))</f>
        <v/>
      </c>
      <c r="U11" s="2774"/>
      <c r="V11" s="2778" t="str">
        <f>IF($W$38&gt;3,MID($W$37,$W$38-3,1),IF($W$38=3,"\",""))</f>
        <v/>
      </c>
      <c r="W11" s="2780"/>
      <c r="X11" s="2776" t="str">
        <f>IF($W$38&gt;2,MID($W$37,$W$38-2,1),IF($W$38=2,"\",""))</f>
        <v/>
      </c>
      <c r="Y11" s="2774"/>
      <c r="Z11" s="2778" t="str">
        <f>IF($W$38&gt;1,MID($W$37,$W$38-1,1),IF($W$38=1,"\",""))</f>
        <v>\</v>
      </c>
      <c r="AA11" s="2774"/>
      <c r="AB11" s="2769" t="str">
        <f>IF($W$37="","",MID($W$37,$W$38,1))</f>
        <v>0</v>
      </c>
      <c r="AC11" s="2772"/>
      <c r="AD11" s="890"/>
      <c r="AE11" s="890"/>
      <c r="AF11" s="890"/>
      <c r="AG11" s="2695" t="s">
        <v>286</v>
      </c>
      <c r="AH11" s="2695"/>
      <c r="AI11" s="2695"/>
      <c r="AJ11" s="2695"/>
      <c r="AK11" s="2695"/>
      <c r="AL11" s="890"/>
      <c r="AM11" s="890"/>
      <c r="AN11" s="890"/>
      <c r="AO11" s="890"/>
      <c r="AP11" s="890"/>
      <c r="AQ11" s="890"/>
      <c r="AR11" s="890"/>
      <c r="AS11" s="890"/>
      <c r="AT11" s="890"/>
      <c r="AU11" s="890"/>
      <c r="AV11" s="890"/>
      <c r="AW11" s="890"/>
      <c r="AX11" s="890"/>
      <c r="AY11" s="890"/>
      <c r="AZ11" s="890"/>
      <c r="BA11" s="890"/>
      <c r="BB11" s="890"/>
      <c r="BC11" s="890"/>
      <c r="BD11" s="890"/>
      <c r="BE11" s="898"/>
      <c r="BF11" s="898"/>
      <c r="BG11" s="898"/>
      <c r="BH11" s="898"/>
      <c r="BI11" s="898"/>
      <c r="BJ11" s="898"/>
      <c r="BK11" s="898"/>
      <c r="BL11" s="932"/>
      <c r="BM11" s="105"/>
      <c r="BN11" s="2169" t="str">
        <f>IF(COUNTIF($BR$8:$BR$10,TRUE)&gt;1,"どれか一つを選択してください","")</f>
        <v/>
      </c>
      <c r="BO11" s="2169"/>
      <c r="BP11" s="2169"/>
      <c r="BQ11" s="2169"/>
      <c r="BR11" s="2169"/>
      <c r="BS11" s="2169"/>
      <c r="BT11" s="180"/>
      <c r="BU11" s="105"/>
    </row>
    <row r="12" spans="1:73" ht="22.5" customHeight="1">
      <c r="A12" s="105"/>
      <c r="B12" s="107"/>
      <c r="C12" s="155"/>
      <c r="D12" s="2765"/>
      <c r="E12" s="2766"/>
      <c r="F12" s="2766"/>
      <c r="G12" s="2767"/>
      <c r="H12" s="2770"/>
      <c r="I12" s="2771"/>
      <c r="J12" s="2771"/>
      <c r="K12" s="2773"/>
      <c r="L12" s="2770"/>
      <c r="M12" s="2771"/>
      <c r="N12" s="2775"/>
      <c r="O12" s="2771"/>
      <c r="P12" s="2771"/>
      <c r="Q12" s="2773"/>
      <c r="R12" s="2777"/>
      <c r="S12" s="2775"/>
      <c r="T12" s="2779"/>
      <c r="U12" s="2775"/>
      <c r="V12" s="2779"/>
      <c r="W12" s="2781"/>
      <c r="X12" s="2777"/>
      <c r="Y12" s="2775"/>
      <c r="Z12" s="2779"/>
      <c r="AA12" s="2775"/>
      <c r="AB12" s="2771"/>
      <c r="AC12" s="2773"/>
      <c r="AD12" s="890"/>
      <c r="AE12" s="890"/>
      <c r="AF12" s="890"/>
      <c r="AG12" s="2696" t="s">
        <v>606</v>
      </c>
      <c r="AH12" s="2696"/>
      <c r="AI12" s="2696"/>
      <c r="AJ12" s="2696"/>
      <c r="AK12" s="2696"/>
      <c r="AL12" s="2696"/>
      <c r="AM12" s="2696" t="s">
        <v>608</v>
      </c>
      <c r="AN12" s="2696"/>
      <c r="AO12" s="2696"/>
      <c r="AP12" s="2696"/>
      <c r="AQ12" s="2696"/>
      <c r="AR12" s="2696"/>
      <c r="AS12" s="2696" t="s">
        <v>269</v>
      </c>
      <c r="AT12" s="2696"/>
      <c r="AU12" s="2696"/>
      <c r="AV12" s="2696"/>
      <c r="AW12" s="2696"/>
      <c r="AX12" s="2696"/>
      <c r="AY12" s="2696" t="s">
        <v>615</v>
      </c>
      <c r="AZ12" s="2696"/>
      <c r="BA12" s="2696"/>
      <c r="BB12" s="2696"/>
      <c r="BC12" s="2696"/>
      <c r="BD12" s="2696"/>
      <c r="BE12" s="2697" t="s">
        <v>617</v>
      </c>
      <c r="BF12" s="2698"/>
      <c r="BG12" s="2698"/>
      <c r="BH12" s="2698"/>
      <c r="BI12" s="2698"/>
      <c r="BJ12" s="2699"/>
      <c r="BK12" s="898"/>
      <c r="BL12" s="144"/>
      <c r="BM12" s="105"/>
      <c r="BN12" s="105"/>
      <c r="BO12" s="105"/>
      <c r="BP12" s="105"/>
      <c r="BQ12" s="105"/>
      <c r="BR12" s="180"/>
      <c r="BS12" s="180"/>
      <c r="BT12" s="180"/>
      <c r="BU12" s="105"/>
    </row>
    <row r="13" spans="1:73" ht="22.5" customHeight="1">
      <c r="A13" s="105"/>
      <c r="B13" s="107"/>
      <c r="C13" s="155"/>
      <c r="D13" s="890"/>
      <c r="E13" s="890"/>
      <c r="F13" s="890"/>
      <c r="G13" s="890"/>
      <c r="H13" s="890"/>
      <c r="I13" s="890"/>
      <c r="J13" s="2700" t="s">
        <v>137</v>
      </c>
      <c r="K13" s="2700"/>
      <c r="L13" s="2700"/>
      <c r="M13" s="2700"/>
      <c r="N13" s="2700"/>
      <c r="O13" s="2700"/>
      <c r="P13" s="2700"/>
      <c r="Q13" s="2700"/>
      <c r="R13" s="2700"/>
      <c r="S13" s="2700"/>
      <c r="T13" s="2700"/>
      <c r="U13" s="2700"/>
      <c r="V13" s="2700"/>
      <c r="W13" s="2700"/>
      <c r="X13" s="2700"/>
      <c r="Y13" s="2700"/>
      <c r="Z13" s="890"/>
      <c r="AA13" s="890"/>
      <c r="AB13" s="890"/>
      <c r="AC13" s="890"/>
      <c r="AD13" s="890"/>
      <c r="AE13" s="890"/>
      <c r="AF13" s="890"/>
      <c r="AG13" s="2782"/>
      <c r="AH13" s="2782"/>
      <c r="AI13" s="2782"/>
      <c r="AJ13" s="2782"/>
      <c r="AK13" s="2782"/>
      <c r="AL13" s="2782"/>
      <c r="AM13" s="2782"/>
      <c r="AN13" s="2782"/>
      <c r="AO13" s="2782"/>
      <c r="AP13" s="2782"/>
      <c r="AQ13" s="2782"/>
      <c r="AR13" s="2782"/>
      <c r="AS13" s="2783" t="s">
        <v>321</v>
      </c>
      <c r="AT13" s="2783"/>
      <c r="AU13" s="2783"/>
      <c r="AV13" s="2783"/>
      <c r="AW13" s="2783"/>
      <c r="AX13" s="2783"/>
      <c r="AY13" s="2782"/>
      <c r="AZ13" s="2782"/>
      <c r="BA13" s="2782"/>
      <c r="BB13" s="2782"/>
      <c r="BC13" s="2782"/>
      <c r="BD13" s="2782"/>
      <c r="BE13" s="2784"/>
      <c r="BF13" s="2785"/>
      <c r="BG13" s="2785"/>
      <c r="BH13" s="2785"/>
      <c r="BI13" s="2785"/>
      <c r="BJ13" s="2786"/>
      <c r="BK13" s="898"/>
      <c r="BL13" s="144"/>
      <c r="BM13" s="105"/>
      <c r="BN13" s="105"/>
      <c r="BO13" s="105"/>
      <c r="BP13" s="105"/>
      <c r="BQ13" s="105"/>
      <c r="BR13" s="180"/>
      <c r="BS13" s="180"/>
      <c r="BT13" s="180"/>
      <c r="BU13" s="105"/>
    </row>
    <row r="14" spans="1:73" ht="26.25" customHeight="1">
      <c r="A14" s="105"/>
      <c r="B14" s="107"/>
      <c r="C14" s="155"/>
      <c r="D14" s="890"/>
      <c r="E14" s="890"/>
      <c r="F14" s="890"/>
      <c r="G14" s="2701" t="s">
        <v>194</v>
      </c>
      <c r="H14" s="2701"/>
      <c r="I14" s="2701"/>
      <c r="J14" s="2701"/>
      <c r="K14" s="2701"/>
      <c r="L14" s="2701"/>
      <c r="M14" s="2701"/>
      <c r="N14" s="2701"/>
      <c r="O14" s="2701"/>
      <c r="P14" s="2701"/>
      <c r="Q14" s="2701"/>
      <c r="R14" s="2701"/>
      <c r="S14" s="2701"/>
      <c r="T14" s="2701"/>
      <c r="U14" s="2702">
        <f>$W$37/110*10</f>
        <v>0</v>
      </c>
      <c r="V14" s="2702"/>
      <c r="W14" s="2702"/>
      <c r="X14" s="2702"/>
      <c r="Y14" s="2702"/>
      <c r="Z14" s="2702"/>
      <c r="AA14" s="2702"/>
      <c r="AB14" s="2702"/>
      <c r="AC14" s="915" t="s">
        <v>10</v>
      </c>
      <c r="AD14" s="890"/>
      <c r="AE14" s="890"/>
      <c r="AF14" s="890"/>
      <c r="AG14" s="2782"/>
      <c r="AH14" s="2782"/>
      <c r="AI14" s="2782"/>
      <c r="AJ14" s="2782"/>
      <c r="AK14" s="2782"/>
      <c r="AL14" s="2782"/>
      <c r="AM14" s="2782"/>
      <c r="AN14" s="2782"/>
      <c r="AO14" s="2782"/>
      <c r="AP14" s="2782"/>
      <c r="AQ14" s="2782"/>
      <c r="AR14" s="2782"/>
      <c r="AS14" s="2783"/>
      <c r="AT14" s="2783"/>
      <c r="AU14" s="2783"/>
      <c r="AV14" s="2783"/>
      <c r="AW14" s="2783"/>
      <c r="AX14" s="2783"/>
      <c r="AY14" s="2782"/>
      <c r="AZ14" s="2782"/>
      <c r="BA14" s="2782"/>
      <c r="BB14" s="2782"/>
      <c r="BC14" s="2782"/>
      <c r="BD14" s="2782"/>
      <c r="BE14" s="2787"/>
      <c r="BF14" s="2788"/>
      <c r="BG14" s="2788"/>
      <c r="BH14" s="2788"/>
      <c r="BI14" s="2788"/>
      <c r="BJ14" s="2789"/>
      <c r="BK14" s="898"/>
      <c r="BL14" s="144"/>
      <c r="BM14" s="105"/>
      <c r="BN14" s="105"/>
      <c r="BO14" s="105"/>
      <c r="BP14" s="105"/>
      <c r="BQ14" s="105"/>
      <c r="BR14" s="180"/>
      <c r="BS14" s="180"/>
      <c r="BT14" s="180"/>
      <c r="BU14" s="105"/>
    </row>
    <row r="15" spans="1:73" ht="15.75" customHeight="1">
      <c r="A15" s="105"/>
      <c r="B15" s="107"/>
      <c r="C15" s="155"/>
      <c r="D15" s="890"/>
      <c r="E15" s="890"/>
      <c r="F15" s="890"/>
      <c r="G15" s="890"/>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0"/>
      <c r="AY15" s="890"/>
      <c r="AZ15" s="890"/>
      <c r="BA15" s="890"/>
      <c r="BB15" s="890"/>
      <c r="BC15" s="890"/>
      <c r="BD15" s="890"/>
      <c r="BE15" s="898"/>
      <c r="BF15" s="898"/>
      <c r="BG15" s="898"/>
      <c r="BH15" s="898"/>
      <c r="BI15" s="898"/>
      <c r="BJ15" s="898"/>
      <c r="BK15" s="898"/>
      <c r="BL15" s="932"/>
      <c r="BM15" s="105"/>
      <c r="BN15" s="105"/>
      <c r="BO15" s="105"/>
      <c r="BP15" s="105"/>
      <c r="BQ15" s="105"/>
      <c r="BR15" s="180"/>
      <c r="BS15" s="180"/>
      <c r="BT15" s="180"/>
      <c r="BU15" s="105"/>
    </row>
    <row r="16" spans="1:73" ht="22.5" customHeight="1">
      <c r="A16" s="105"/>
      <c r="B16" s="107"/>
      <c r="C16" s="155"/>
      <c r="D16" s="2697" t="s">
        <v>436</v>
      </c>
      <c r="E16" s="2698"/>
      <c r="F16" s="2698"/>
      <c r="G16" s="2698"/>
      <c r="H16" s="2698"/>
      <c r="I16" s="2698"/>
      <c r="J16" s="2698"/>
      <c r="K16" s="2698"/>
      <c r="L16" s="2698"/>
      <c r="M16" s="2699"/>
      <c r="N16" s="2703">
        <f>データ!$D$6</f>
        <v>0</v>
      </c>
      <c r="O16" s="2704"/>
      <c r="P16" s="2704"/>
      <c r="Q16" s="2704"/>
      <c r="R16" s="2704"/>
      <c r="S16" s="2704"/>
      <c r="T16" s="2704"/>
      <c r="U16" s="2704"/>
      <c r="V16" s="2704"/>
      <c r="W16" s="2704"/>
      <c r="X16" s="2704"/>
      <c r="Y16" s="2704"/>
      <c r="Z16" s="2704"/>
      <c r="AA16" s="2704"/>
      <c r="AB16" s="2704"/>
      <c r="AC16" s="2704"/>
      <c r="AD16" s="2704"/>
      <c r="AE16" s="2704"/>
      <c r="AF16" s="2704"/>
      <c r="AG16" s="2704"/>
      <c r="AH16" s="2704"/>
      <c r="AI16" s="2705"/>
      <c r="AJ16" s="2696" t="s">
        <v>439</v>
      </c>
      <c r="AK16" s="2696"/>
      <c r="AL16" s="2696"/>
      <c r="AM16" s="2696"/>
      <c r="AN16" s="2696"/>
      <c r="AO16" s="2696"/>
      <c r="AP16" s="2706">
        <f>データ!$D$7</f>
        <v>0</v>
      </c>
      <c r="AQ16" s="2707"/>
      <c r="AR16" s="2707"/>
      <c r="AS16" s="2707"/>
      <c r="AT16" s="2707"/>
      <c r="AU16" s="2707"/>
      <c r="AV16" s="2707"/>
      <c r="AW16" s="2707"/>
      <c r="AX16" s="2707"/>
      <c r="AY16" s="2707"/>
      <c r="AZ16" s="2707"/>
      <c r="BA16" s="2707"/>
      <c r="BB16" s="2707"/>
      <c r="BC16" s="2707"/>
      <c r="BD16" s="2707"/>
      <c r="BE16" s="2707"/>
      <c r="BF16" s="2707"/>
      <c r="BG16" s="2707"/>
      <c r="BH16" s="2707"/>
      <c r="BI16" s="2707"/>
      <c r="BJ16" s="2708"/>
      <c r="BK16" s="898"/>
      <c r="BL16" s="144"/>
      <c r="BM16" s="105"/>
      <c r="BN16" s="105"/>
      <c r="BO16" s="105"/>
      <c r="BP16" s="105"/>
      <c r="BQ16" s="105"/>
      <c r="BR16" s="180"/>
      <c r="BS16" s="180"/>
      <c r="BT16" s="180"/>
      <c r="BU16" s="105"/>
    </row>
    <row r="17" spans="1:73" ht="22.5" customHeight="1">
      <c r="A17" s="105"/>
      <c r="B17" s="107"/>
      <c r="C17" s="155"/>
      <c r="D17" s="2709" t="s">
        <v>214</v>
      </c>
      <c r="E17" s="2710"/>
      <c r="F17" s="2710"/>
      <c r="G17" s="2710"/>
      <c r="H17" s="2710"/>
      <c r="I17" s="2710"/>
      <c r="J17" s="2710"/>
      <c r="K17" s="2710"/>
      <c r="L17" s="2710"/>
      <c r="M17" s="2711"/>
      <c r="N17" s="2697" t="s">
        <v>599</v>
      </c>
      <c r="O17" s="2698"/>
      <c r="P17" s="2698"/>
      <c r="Q17" s="2698"/>
      <c r="R17" s="2698"/>
      <c r="S17" s="2698"/>
      <c r="T17" s="2698"/>
      <c r="U17" s="2698"/>
      <c r="V17" s="2698"/>
      <c r="W17" s="2698"/>
      <c r="X17" s="2699"/>
      <c r="Y17" s="2697" t="s">
        <v>289</v>
      </c>
      <c r="Z17" s="2698"/>
      <c r="AA17" s="2698"/>
      <c r="AB17" s="2698"/>
      <c r="AC17" s="2698"/>
      <c r="AD17" s="2698"/>
      <c r="AE17" s="2698"/>
      <c r="AF17" s="2698"/>
      <c r="AG17" s="2698"/>
      <c r="AH17" s="2698"/>
      <c r="AI17" s="2699"/>
      <c r="AJ17" s="2697" t="s">
        <v>603</v>
      </c>
      <c r="AK17" s="2698"/>
      <c r="AL17" s="2698"/>
      <c r="AM17" s="2698"/>
      <c r="AN17" s="2698"/>
      <c r="AO17" s="2699"/>
      <c r="AP17" s="2697" t="s">
        <v>609</v>
      </c>
      <c r="AQ17" s="2707"/>
      <c r="AR17" s="2707"/>
      <c r="AS17" s="2707"/>
      <c r="AT17" s="2707"/>
      <c r="AU17" s="2707"/>
      <c r="AV17" s="2707"/>
      <c r="AW17" s="2707"/>
      <c r="AX17" s="2707"/>
      <c r="AY17" s="2707"/>
      <c r="AZ17" s="2707"/>
      <c r="BA17" s="2707"/>
      <c r="BB17" s="2707"/>
      <c r="BC17" s="2707"/>
      <c r="BD17" s="2707"/>
      <c r="BE17" s="2707"/>
      <c r="BF17" s="2707"/>
      <c r="BG17" s="2707"/>
      <c r="BH17" s="2707"/>
      <c r="BI17" s="2707"/>
      <c r="BJ17" s="2708"/>
      <c r="BK17" s="898"/>
      <c r="BL17" s="144"/>
      <c r="BM17" s="105"/>
      <c r="BN17" s="105"/>
      <c r="BO17" s="105"/>
      <c r="BP17" s="105"/>
      <c r="BQ17" s="105"/>
      <c r="BR17" s="180"/>
      <c r="BS17" s="180"/>
      <c r="BT17" s="180"/>
      <c r="BU17" s="105"/>
    </row>
    <row r="18" spans="1:73" ht="22.5" customHeight="1">
      <c r="A18" s="105"/>
      <c r="B18" s="107"/>
      <c r="C18" s="155"/>
      <c r="D18" s="2712">
        <f>$F$34</f>
        <v>0</v>
      </c>
      <c r="E18" s="2713"/>
      <c r="F18" s="2713"/>
      <c r="G18" s="2713"/>
      <c r="H18" s="2713"/>
      <c r="I18" s="2713"/>
      <c r="J18" s="2713"/>
      <c r="K18" s="2713"/>
      <c r="L18" s="2713"/>
      <c r="M18" s="2714"/>
      <c r="N18" s="2715">
        <f>$K$34</f>
        <v>0</v>
      </c>
      <c r="O18" s="2716"/>
      <c r="P18" s="2716"/>
      <c r="Q18" s="2716"/>
      <c r="R18" s="2716"/>
      <c r="S18" s="2716"/>
      <c r="T18" s="2716"/>
      <c r="U18" s="2716"/>
      <c r="V18" s="2716"/>
      <c r="W18" s="2716"/>
      <c r="X18" s="912"/>
      <c r="Y18" s="2715">
        <f>$N$18</f>
        <v>0</v>
      </c>
      <c r="Z18" s="2716"/>
      <c r="AA18" s="2716"/>
      <c r="AB18" s="2716"/>
      <c r="AC18" s="2716"/>
      <c r="AD18" s="2716"/>
      <c r="AE18" s="2716"/>
      <c r="AF18" s="2716"/>
      <c r="AG18" s="2716"/>
      <c r="AH18" s="2716"/>
      <c r="AI18" s="912"/>
      <c r="AJ18" s="2697"/>
      <c r="AK18" s="2698"/>
      <c r="AL18" s="2698"/>
      <c r="AM18" s="2698"/>
      <c r="AN18" s="2698"/>
      <c r="AO18" s="2699"/>
      <c r="AP18" s="2697" t="s">
        <v>610</v>
      </c>
      <c r="AQ18" s="2707"/>
      <c r="AR18" s="2707"/>
      <c r="AS18" s="2707"/>
      <c r="AT18" s="2707"/>
      <c r="AU18" s="2707"/>
      <c r="AV18" s="2707"/>
      <c r="AW18" s="2707"/>
      <c r="AX18" s="2707"/>
      <c r="AY18" s="2707"/>
      <c r="AZ18" s="2707"/>
      <c r="BA18" s="2707"/>
      <c r="BB18" s="2707"/>
      <c r="BC18" s="2707"/>
      <c r="BD18" s="2707"/>
      <c r="BE18" s="2707"/>
      <c r="BF18" s="2707"/>
      <c r="BG18" s="2707"/>
      <c r="BH18" s="2707"/>
      <c r="BI18" s="2707"/>
      <c r="BJ18" s="2708"/>
      <c r="BK18" s="898"/>
      <c r="BL18" s="144"/>
      <c r="BM18" s="105"/>
      <c r="BN18" s="105"/>
      <c r="BO18" s="105"/>
      <c r="BP18" s="105"/>
      <c r="BQ18" s="105"/>
      <c r="BR18" s="180"/>
      <c r="BS18" s="180"/>
      <c r="BT18" s="180"/>
      <c r="BU18" s="105"/>
    </row>
    <row r="19" spans="1:73" ht="22.5" customHeight="1">
      <c r="A19" s="105"/>
      <c r="B19" s="107"/>
      <c r="C19" s="155"/>
      <c r="D19" s="2712" t="str">
        <f>IF($BS$8=3,$F$35,"")</f>
        <v/>
      </c>
      <c r="E19" s="2713"/>
      <c r="F19" s="2713"/>
      <c r="G19" s="2713"/>
      <c r="H19" s="2713"/>
      <c r="I19" s="2713"/>
      <c r="J19" s="2713"/>
      <c r="K19" s="2713"/>
      <c r="L19" s="2713"/>
      <c r="M19" s="2714"/>
      <c r="N19" s="2715" t="str">
        <f>IF($BS$8=3,$K$35,"")</f>
        <v/>
      </c>
      <c r="O19" s="2716"/>
      <c r="P19" s="2716"/>
      <c r="Q19" s="2716"/>
      <c r="R19" s="2716"/>
      <c r="S19" s="2716"/>
      <c r="T19" s="2716"/>
      <c r="U19" s="2716"/>
      <c r="V19" s="2716"/>
      <c r="W19" s="2716"/>
      <c r="X19" s="913"/>
      <c r="Y19" s="2715" t="str">
        <f>IF(データ!$D$17="","",IF($BS$8=3,SUM($N$18:$W$19),""))</f>
        <v/>
      </c>
      <c r="Z19" s="2716"/>
      <c r="AA19" s="2716"/>
      <c r="AB19" s="2716"/>
      <c r="AC19" s="2716"/>
      <c r="AD19" s="2716"/>
      <c r="AE19" s="2716"/>
      <c r="AF19" s="2716"/>
      <c r="AG19" s="2716"/>
      <c r="AH19" s="2716"/>
      <c r="AI19" s="912"/>
      <c r="AJ19" s="2697"/>
      <c r="AK19" s="2698"/>
      <c r="AL19" s="2698"/>
      <c r="AM19" s="2698"/>
      <c r="AN19" s="2698"/>
      <c r="AO19" s="2699"/>
      <c r="AP19" s="2697" t="s">
        <v>182</v>
      </c>
      <c r="AQ19" s="2707"/>
      <c r="AR19" s="2707"/>
      <c r="AS19" s="2707"/>
      <c r="AT19" s="2707"/>
      <c r="AU19" s="2707"/>
      <c r="AV19" s="2707"/>
      <c r="AW19" s="2707"/>
      <c r="AX19" s="2707"/>
      <c r="AY19" s="2707"/>
      <c r="AZ19" s="2707"/>
      <c r="BA19" s="2707"/>
      <c r="BB19" s="2707"/>
      <c r="BC19" s="2707"/>
      <c r="BD19" s="2707"/>
      <c r="BE19" s="2707"/>
      <c r="BF19" s="2707"/>
      <c r="BG19" s="2707"/>
      <c r="BH19" s="2707"/>
      <c r="BI19" s="2707"/>
      <c r="BJ19" s="2708"/>
      <c r="BK19" s="898"/>
      <c r="BL19" s="144"/>
      <c r="BM19" s="105"/>
      <c r="BN19" s="105"/>
      <c r="BO19" s="105"/>
      <c r="BP19" s="105"/>
      <c r="BQ19" s="105"/>
      <c r="BR19" s="180"/>
      <c r="BS19" s="180"/>
      <c r="BT19" s="180"/>
      <c r="BU19" s="105"/>
    </row>
    <row r="20" spans="1:73" ht="22.5" customHeight="1">
      <c r="A20" s="105"/>
      <c r="B20" s="107"/>
      <c r="C20" s="155"/>
      <c r="D20" s="2717" t="str">
        <f>IF($BS$8=3,$F$36,"")</f>
        <v/>
      </c>
      <c r="E20" s="2718"/>
      <c r="F20" s="2718"/>
      <c r="G20" s="2718"/>
      <c r="H20" s="2718"/>
      <c r="I20" s="2718"/>
      <c r="J20" s="2718"/>
      <c r="K20" s="2718"/>
      <c r="L20" s="2718"/>
      <c r="M20" s="2719"/>
      <c r="N20" s="2720" t="str">
        <f>IF($BS$8=3,$K$36,"")</f>
        <v/>
      </c>
      <c r="O20" s="2721"/>
      <c r="P20" s="2721"/>
      <c r="Q20" s="2721"/>
      <c r="R20" s="2721"/>
      <c r="S20" s="2721"/>
      <c r="T20" s="2721"/>
      <c r="U20" s="2721"/>
      <c r="V20" s="2721"/>
      <c r="W20" s="2721"/>
      <c r="X20" s="914"/>
      <c r="Y20" s="2722" t="str">
        <f>IF(データ!$D$20="","",IF($BS$8=3,SUM($N$18:$W$20),""))</f>
        <v/>
      </c>
      <c r="Z20" s="2723"/>
      <c r="AA20" s="2723"/>
      <c r="AB20" s="2723"/>
      <c r="AC20" s="2723"/>
      <c r="AD20" s="2723"/>
      <c r="AE20" s="2723"/>
      <c r="AF20" s="2723"/>
      <c r="AG20" s="2723"/>
      <c r="AH20" s="2723"/>
      <c r="AI20" s="914"/>
      <c r="AJ20" s="2790"/>
      <c r="AK20" s="2791"/>
      <c r="AL20" s="2791"/>
      <c r="AM20" s="2791"/>
      <c r="AN20" s="2791"/>
      <c r="AO20" s="2792"/>
      <c r="AP20" s="2724" t="s">
        <v>613</v>
      </c>
      <c r="AQ20" s="2725"/>
      <c r="AR20" s="2725"/>
      <c r="AS20" s="2725"/>
      <c r="AT20" s="2725"/>
      <c r="AU20" s="2725"/>
      <c r="AV20" s="2725"/>
      <c r="AW20" s="2725"/>
      <c r="AX20" s="2725"/>
      <c r="AY20" s="2725"/>
      <c r="AZ20" s="2725"/>
      <c r="BA20" s="2725"/>
      <c r="BB20" s="2725"/>
      <c r="BC20" s="2725"/>
      <c r="BD20" s="2725"/>
      <c r="BE20" s="2725"/>
      <c r="BF20" s="2725"/>
      <c r="BG20" s="2725"/>
      <c r="BH20" s="2725"/>
      <c r="BI20" s="2725"/>
      <c r="BJ20" s="2726"/>
      <c r="BK20" s="898"/>
      <c r="BL20" s="144"/>
      <c r="BM20" s="105"/>
      <c r="BN20" s="105"/>
      <c r="BO20" s="105"/>
      <c r="BP20" s="105"/>
      <c r="BQ20" s="105"/>
      <c r="BR20" s="180"/>
      <c r="BS20" s="180"/>
      <c r="BT20" s="180"/>
      <c r="BU20" s="105"/>
    </row>
    <row r="21" spans="1:73" ht="22.5" customHeight="1">
      <c r="A21" s="105"/>
      <c r="B21" s="107"/>
      <c r="C21" s="155"/>
      <c r="D21" s="2727" t="s">
        <v>594</v>
      </c>
      <c r="E21" s="2728"/>
      <c r="F21" s="2728"/>
      <c r="G21" s="2728"/>
      <c r="H21" s="2728"/>
      <c r="I21" s="2728"/>
      <c r="J21" s="2728"/>
      <c r="K21" s="2728"/>
      <c r="L21" s="2728"/>
      <c r="M21" s="2729"/>
      <c r="N21" s="2730" t="s">
        <v>599</v>
      </c>
      <c r="O21" s="2731"/>
      <c r="P21" s="2731"/>
      <c r="Q21" s="2731"/>
      <c r="R21" s="2731"/>
      <c r="S21" s="2731"/>
      <c r="T21" s="2731"/>
      <c r="U21" s="2731"/>
      <c r="V21" s="2731"/>
      <c r="W21" s="2731"/>
      <c r="X21" s="2732"/>
      <c r="Y21" s="2730" t="s">
        <v>289</v>
      </c>
      <c r="Z21" s="2731"/>
      <c r="AA21" s="2731"/>
      <c r="AB21" s="2731"/>
      <c r="AC21" s="2731"/>
      <c r="AD21" s="2731"/>
      <c r="AE21" s="2731"/>
      <c r="AF21" s="2731"/>
      <c r="AG21" s="2731"/>
      <c r="AH21" s="2731"/>
      <c r="AI21" s="2732"/>
      <c r="AJ21" s="2730" t="s">
        <v>49</v>
      </c>
      <c r="AK21" s="2731"/>
      <c r="AL21" s="2731"/>
      <c r="AM21" s="2731"/>
      <c r="AN21" s="2731"/>
      <c r="AO21" s="2732"/>
      <c r="AP21" s="2733" t="str">
        <f>IF(BS8=3,"","請求金額")</f>
        <v>請求金額</v>
      </c>
      <c r="AQ21" s="2734"/>
      <c r="AR21" s="2734"/>
      <c r="AS21" s="2734"/>
      <c r="AT21" s="2734"/>
      <c r="AU21" s="2734"/>
      <c r="AV21" s="2734"/>
      <c r="AW21" s="926"/>
      <c r="AX21" s="926"/>
      <c r="AY21" s="926"/>
      <c r="AZ21" s="926"/>
      <c r="BA21" s="926"/>
      <c r="BB21" s="926"/>
      <c r="BC21" s="926"/>
      <c r="BD21" s="926"/>
      <c r="BE21" s="926"/>
      <c r="BF21" s="926"/>
      <c r="BG21" s="926"/>
      <c r="BH21" s="926"/>
      <c r="BI21" s="926"/>
      <c r="BJ21" s="930"/>
      <c r="BK21" s="898"/>
      <c r="BL21" s="144"/>
      <c r="BM21" s="105"/>
      <c r="BN21" s="105"/>
      <c r="BO21" s="105"/>
      <c r="BP21" s="105"/>
      <c r="BQ21" s="105"/>
      <c r="BR21" s="180"/>
      <c r="BS21" s="180"/>
      <c r="BT21" s="180"/>
      <c r="BU21" s="105"/>
    </row>
    <row r="22" spans="1:73" ht="22.5" customHeight="1">
      <c r="A22" s="105"/>
      <c r="B22" s="107"/>
      <c r="C22" s="155"/>
      <c r="D22" s="2735" t="str">
        <f>IF($BS$8=1,"",$AB$34)</f>
        <v/>
      </c>
      <c r="E22" s="2736"/>
      <c r="F22" s="2736"/>
      <c r="G22" s="2736"/>
      <c r="H22" s="2736"/>
      <c r="I22" s="2736"/>
      <c r="J22" s="2736"/>
      <c r="K22" s="2736"/>
      <c r="L22" s="2736"/>
      <c r="M22" s="2737"/>
      <c r="N22" s="2715" t="str">
        <f>IF($BS$8=1,"",$W$34)</f>
        <v/>
      </c>
      <c r="O22" s="2716"/>
      <c r="P22" s="2716"/>
      <c r="Q22" s="2716"/>
      <c r="R22" s="2716"/>
      <c r="S22" s="2716"/>
      <c r="T22" s="2716"/>
      <c r="U22" s="2716"/>
      <c r="V22" s="2716"/>
      <c r="W22" s="2716"/>
      <c r="X22" s="913"/>
      <c r="Y22" s="2715" t="str">
        <f>$N$22</f>
        <v/>
      </c>
      <c r="Z22" s="2716"/>
      <c r="AA22" s="2716"/>
      <c r="AB22" s="2716"/>
      <c r="AC22" s="2716"/>
      <c r="AD22" s="2716"/>
      <c r="AE22" s="2716"/>
      <c r="AF22" s="2716"/>
      <c r="AG22" s="2716"/>
      <c r="AH22" s="2716"/>
      <c r="AI22" s="913"/>
      <c r="AJ22" s="2697"/>
      <c r="AK22" s="2698"/>
      <c r="AL22" s="2698"/>
      <c r="AM22" s="2698"/>
      <c r="AN22" s="2698"/>
      <c r="AO22" s="2699"/>
      <c r="AP22" s="925"/>
      <c r="AQ22" s="2738">
        <f>IF($BS$8=3,"",K34)</f>
        <v>0</v>
      </c>
      <c r="AR22" s="2738"/>
      <c r="AS22" s="2738"/>
      <c r="AT22" s="2738"/>
      <c r="AU22" s="2738"/>
      <c r="AV22" s="2738"/>
      <c r="AW22" s="2701" t="str">
        <f>IF(AQ22="","","円×")</f>
        <v>円×</v>
      </c>
      <c r="AX22" s="2701"/>
      <c r="AY22" s="2739" t="str">
        <f>IF($BS$8=3,"",AH37)</f>
        <v>40%</v>
      </c>
      <c r="AZ22" s="2739"/>
      <c r="BA22" s="927" t="str">
        <f>IF(AQ22="","","≧")</f>
        <v>≧</v>
      </c>
      <c r="BB22" s="2740">
        <f>IF($BS$8=3,"",W37)</f>
        <v>0</v>
      </c>
      <c r="BC22" s="2740"/>
      <c r="BD22" s="2740"/>
      <c r="BE22" s="2740"/>
      <c r="BF22" s="2740"/>
      <c r="BG22" s="2740"/>
      <c r="BH22" s="2740"/>
      <c r="BI22" s="929"/>
      <c r="BJ22" s="931"/>
      <c r="BK22" s="898"/>
      <c r="BL22" s="144"/>
      <c r="BM22" s="105"/>
      <c r="BN22" s="105"/>
      <c r="BO22" s="105"/>
      <c r="BP22" s="105"/>
      <c r="BQ22" s="105"/>
      <c r="BR22" s="180"/>
      <c r="BS22" s="180"/>
      <c r="BT22" s="180"/>
      <c r="BU22" s="105"/>
    </row>
    <row r="23" spans="1:73" ht="22.5" customHeight="1">
      <c r="A23" s="105"/>
      <c r="B23" s="107"/>
      <c r="C23" s="155"/>
      <c r="D23" s="2712" t="str">
        <f>IF($BS$8=3,$AB$35,"")</f>
        <v/>
      </c>
      <c r="E23" s="2713"/>
      <c r="F23" s="2713"/>
      <c r="G23" s="2713"/>
      <c r="H23" s="2713"/>
      <c r="I23" s="2713"/>
      <c r="J23" s="2713"/>
      <c r="K23" s="2713"/>
      <c r="L23" s="2713"/>
      <c r="M23" s="2714"/>
      <c r="N23" s="2715" t="str">
        <f>IF($BS$8=3,$W$35,"")</f>
        <v/>
      </c>
      <c r="O23" s="2716"/>
      <c r="P23" s="2716"/>
      <c r="Q23" s="2716"/>
      <c r="R23" s="2716"/>
      <c r="S23" s="2716"/>
      <c r="T23" s="2716"/>
      <c r="U23" s="2716"/>
      <c r="V23" s="2716"/>
      <c r="W23" s="2716"/>
      <c r="X23" s="913"/>
      <c r="Y23" s="2715" t="str">
        <f>IF(データ!$D$31="","",IF($BS$8=3,SUM($N$22:$W$23),""))</f>
        <v/>
      </c>
      <c r="Z23" s="2716"/>
      <c r="AA23" s="2716"/>
      <c r="AB23" s="2716"/>
      <c r="AC23" s="2716"/>
      <c r="AD23" s="2716"/>
      <c r="AE23" s="2716"/>
      <c r="AF23" s="2716"/>
      <c r="AG23" s="2716"/>
      <c r="AH23" s="2716"/>
      <c r="AI23" s="913"/>
      <c r="AJ23" s="2697"/>
      <c r="AK23" s="2698"/>
      <c r="AL23" s="2698"/>
      <c r="AM23" s="2698"/>
      <c r="AN23" s="2698"/>
      <c r="AO23" s="2699"/>
      <c r="AP23" s="2741"/>
      <c r="AQ23" s="2742"/>
      <c r="AR23" s="2742"/>
      <c r="AS23" s="2742"/>
      <c r="AT23" s="2742"/>
      <c r="AU23" s="2742"/>
      <c r="AV23" s="2742"/>
      <c r="AW23" s="2742"/>
      <c r="AX23" s="2742"/>
      <c r="AY23" s="2742"/>
      <c r="AZ23" s="2742"/>
      <c r="BA23" s="2742"/>
      <c r="BB23" s="2742"/>
      <c r="BC23" s="2742"/>
      <c r="BD23" s="2742"/>
      <c r="BE23" s="2742"/>
      <c r="BF23" s="2742"/>
      <c r="BG23" s="2742"/>
      <c r="BH23" s="2742"/>
      <c r="BI23" s="2742"/>
      <c r="BJ23" s="2743"/>
      <c r="BK23" s="898"/>
      <c r="BL23" s="144"/>
      <c r="BM23" s="105"/>
      <c r="BN23" s="105"/>
      <c r="BO23" s="105"/>
      <c r="BP23" s="105"/>
      <c r="BQ23" s="105"/>
      <c r="BR23" s="180"/>
      <c r="BS23" s="180"/>
      <c r="BT23" s="180"/>
      <c r="BU23" s="105"/>
    </row>
    <row r="24" spans="1:73" ht="22.5" customHeight="1">
      <c r="A24" s="105"/>
      <c r="B24" s="107"/>
      <c r="C24" s="155"/>
      <c r="D24" s="2712"/>
      <c r="E24" s="2713"/>
      <c r="F24" s="2713"/>
      <c r="G24" s="2713"/>
      <c r="H24" s="2713"/>
      <c r="I24" s="2713"/>
      <c r="J24" s="2713"/>
      <c r="K24" s="2713"/>
      <c r="L24" s="2713"/>
      <c r="M24" s="2714"/>
      <c r="N24" s="2744"/>
      <c r="O24" s="2745"/>
      <c r="P24" s="2745"/>
      <c r="Q24" s="2745"/>
      <c r="R24" s="2745"/>
      <c r="S24" s="2745"/>
      <c r="T24" s="2745"/>
      <c r="U24" s="2745"/>
      <c r="V24" s="2745"/>
      <c r="W24" s="2745"/>
      <c r="X24" s="913"/>
      <c r="Y24" s="2715"/>
      <c r="Z24" s="2716"/>
      <c r="AA24" s="2716"/>
      <c r="AB24" s="2716"/>
      <c r="AC24" s="2716"/>
      <c r="AD24" s="2716"/>
      <c r="AE24" s="2716"/>
      <c r="AF24" s="2716"/>
      <c r="AG24" s="2716"/>
      <c r="AH24" s="2716"/>
      <c r="AI24" s="919"/>
      <c r="AJ24" s="2697"/>
      <c r="AK24" s="2698"/>
      <c r="AL24" s="2698"/>
      <c r="AM24" s="2698"/>
      <c r="AN24" s="2698"/>
      <c r="AO24" s="2699"/>
      <c r="AP24" s="2741"/>
      <c r="AQ24" s="2742"/>
      <c r="AR24" s="2742"/>
      <c r="AS24" s="2742"/>
      <c r="AT24" s="2742"/>
      <c r="AU24" s="2742"/>
      <c r="AV24" s="2742"/>
      <c r="AW24" s="2742"/>
      <c r="AX24" s="2742"/>
      <c r="AY24" s="2742"/>
      <c r="AZ24" s="2742"/>
      <c r="BA24" s="2742"/>
      <c r="BB24" s="2742"/>
      <c r="BC24" s="2742"/>
      <c r="BD24" s="2742"/>
      <c r="BE24" s="2742"/>
      <c r="BF24" s="2742"/>
      <c r="BG24" s="2742"/>
      <c r="BH24" s="2742"/>
      <c r="BI24" s="2742"/>
      <c r="BJ24" s="2743"/>
      <c r="BK24" s="898"/>
      <c r="BL24" s="144"/>
      <c r="BM24" s="105"/>
      <c r="BN24" s="105"/>
      <c r="BO24" s="105"/>
      <c r="BP24" s="105"/>
      <c r="BQ24" s="105"/>
      <c r="BR24" s="180"/>
      <c r="BS24" s="180"/>
      <c r="BT24" s="180"/>
      <c r="BU24" s="105"/>
    </row>
    <row r="25" spans="1:73" ht="22.5" customHeight="1">
      <c r="A25" s="105"/>
      <c r="B25" s="107"/>
      <c r="C25" s="155"/>
      <c r="D25" s="2712"/>
      <c r="E25" s="2713"/>
      <c r="F25" s="2713"/>
      <c r="G25" s="2713"/>
      <c r="H25" s="2713"/>
      <c r="I25" s="2713"/>
      <c r="J25" s="2713"/>
      <c r="K25" s="2713"/>
      <c r="L25" s="2713"/>
      <c r="M25" s="2714"/>
      <c r="N25" s="2744"/>
      <c r="O25" s="2745"/>
      <c r="P25" s="2745"/>
      <c r="Q25" s="2745"/>
      <c r="R25" s="2745"/>
      <c r="S25" s="2745"/>
      <c r="T25" s="2745"/>
      <c r="U25" s="2745"/>
      <c r="V25" s="2745"/>
      <c r="W25" s="2745"/>
      <c r="X25" s="913"/>
      <c r="Y25" s="2715"/>
      <c r="Z25" s="2716"/>
      <c r="AA25" s="2716"/>
      <c r="AB25" s="2716"/>
      <c r="AC25" s="2716"/>
      <c r="AD25" s="2716"/>
      <c r="AE25" s="2716"/>
      <c r="AF25" s="2716"/>
      <c r="AG25" s="2716"/>
      <c r="AH25" s="2716"/>
      <c r="AI25" s="919"/>
      <c r="AJ25" s="2697"/>
      <c r="AK25" s="2698"/>
      <c r="AL25" s="2698"/>
      <c r="AM25" s="2698"/>
      <c r="AN25" s="2698"/>
      <c r="AO25" s="2699"/>
      <c r="AP25" s="2746"/>
      <c r="AQ25" s="2747"/>
      <c r="AR25" s="2747"/>
      <c r="AS25" s="2747"/>
      <c r="AT25" s="2747"/>
      <c r="AU25" s="2747"/>
      <c r="AV25" s="2747"/>
      <c r="AW25" s="2747"/>
      <c r="AX25" s="2747"/>
      <c r="AY25" s="2747"/>
      <c r="AZ25" s="2747"/>
      <c r="BA25" s="2747"/>
      <c r="BB25" s="2747"/>
      <c r="BC25" s="2747"/>
      <c r="BD25" s="2747"/>
      <c r="BE25" s="2747"/>
      <c r="BF25" s="2747"/>
      <c r="BG25" s="2747"/>
      <c r="BH25" s="2747"/>
      <c r="BI25" s="2747"/>
      <c r="BJ25" s="2748"/>
      <c r="BK25" s="898"/>
      <c r="BL25" s="144"/>
      <c r="BM25" s="105"/>
      <c r="BN25" s="105"/>
      <c r="BO25" s="105"/>
      <c r="BP25" s="105"/>
      <c r="BQ25" s="105"/>
      <c r="BR25" s="180"/>
      <c r="BS25" s="180"/>
      <c r="BT25" s="180"/>
      <c r="BU25" s="105"/>
    </row>
    <row r="26" spans="1:73" ht="6.75" customHeight="1">
      <c r="A26" s="105"/>
      <c r="B26" s="108"/>
      <c r="C26" s="150"/>
      <c r="D26" s="150"/>
      <c r="E26" s="689"/>
      <c r="F26" s="689"/>
      <c r="G26" s="689"/>
      <c r="H26" s="775"/>
      <c r="I26" s="775"/>
      <c r="J26" s="689"/>
      <c r="K26" s="901"/>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c r="AJ26" s="689"/>
      <c r="AK26" s="139"/>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47"/>
      <c r="BM26" s="105"/>
      <c r="BN26" s="105"/>
      <c r="BO26" s="105"/>
      <c r="BP26" s="105"/>
      <c r="BQ26" s="105"/>
      <c r="BR26" s="180"/>
      <c r="BS26" s="180"/>
      <c r="BT26" s="180"/>
      <c r="BU26" s="105"/>
    </row>
    <row r="27" spans="1:73" ht="6.75" customHeight="1">
      <c r="A27" s="105"/>
      <c r="B27" s="105"/>
      <c r="C27" s="105"/>
      <c r="D27" s="105"/>
      <c r="E27" s="762"/>
      <c r="F27" s="762"/>
      <c r="G27" s="762"/>
      <c r="H27" s="762"/>
      <c r="I27" s="762"/>
      <c r="J27" s="762"/>
      <c r="K27" s="762"/>
      <c r="L27" s="762"/>
      <c r="M27" s="762"/>
      <c r="N27" s="762"/>
      <c r="O27" s="762"/>
      <c r="P27" s="762"/>
      <c r="Q27" s="762"/>
      <c r="R27" s="762"/>
      <c r="S27" s="762"/>
      <c r="T27" s="762"/>
      <c r="U27" s="762"/>
      <c r="V27" s="762"/>
      <c r="W27" s="762"/>
      <c r="X27" s="762"/>
      <c r="Y27" s="762"/>
      <c r="Z27" s="762"/>
      <c r="AA27" s="762"/>
      <c r="AB27" s="762"/>
      <c r="AC27" s="762"/>
      <c r="AD27" s="762"/>
      <c r="AE27" s="762"/>
      <c r="AF27" s="762"/>
      <c r="AG27" s="762"/>
      <c r="AH27" s="762"/>
      <c r="AI27" s="762"/>
      <c r="AJ27" s="762"/>
      <c r="AK27" s="782"/>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80"/>
      <c r="BS27" s="180"/>
      <c r="BT27" s="180"/>
      <c r="BU27" s="105"/>
    </row>
    <row r="28" spans="1:73" s="887" customFormat="1" ht="15.75" customHeight="1">
      <c r="A28" s="282"/>
      <c r="B28" s="282"/>
      <c r="C28" s="282"/>
      <c r="D28" s="282"/>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920"/>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180"/>
      <c r="BS28" s="180"/>
      <c r="BT28" s="180"/>
      <c r="BU28" s="105"/>
    </row>
    <row r="29" spans="1:73" s="887" customFormat="1" ht="15.75" customHeight="1">
      <c r="A29" s="282"/>
      <c r="B29" s="282"/>
      <c r="C29" s="282"/>
      <c r="D29" s="282"/>
      <c r="E29" s="891"/>
      <c r="F29" s="891"/>
      <c r="G29" s="891"/>
      <c r="H29" s="891"/>
      <c r="I29" s="891"/>
      <c r="J29" s="899"/>
      <c r="K29" s="899"/>
      <c r="L29" s="899"/>
      <c r="M29" s="899"/>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920"/>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180"/>
      <c r="BS29" s="180"/>
      <c r="BT29" s="180"/>
      <c r="BU29" s="105"/>
    </row>
    <row r="30" spans="1:73" s="887" customFormat="1" ht="15.75" customHeight="1">
      <c r="A30" s="282"/>
      <c r="B30" s="282"/>
      <c r="C30" s="282"/>
      <c r="D30" s="282"/>
      <c r="E30" s="891"/>
      <c r="F30" s="891"/>
      <c r="G30" s="891"/>
      <c r="H30" s="897"/>
      <c r="I30" s="897"/>
      <c r="J30" s="891"/>
      <c r="K30" s="897"/>
      <c r="L30" s="897"/>
      <c r="M30" s="897"/>
      <c r="N30" s="905"/>
      <c r="O30" s="905"/>
      <c r="P30" s="891"/>
      <c r="Q30" s="891"/>
      <c r="R30" s="891"/>
      <c r="S30" s="891"/>
      <c r="T30" s="891"/>
      <c r="U30" s="891"/>
      <c r="V30" s="891"/>
      <c r="W30" s="891"/>
      <c r="X30" s="891"/>
      <c r="Y30" s="891"/>
      <c r="Z30" s="891"/>
      <c r="AA30" s="891"/>
      <c r="AB30" s="891"/>
      <c r="AC30" s="891"/>
      <c r="AD30" s="891"/>
      <c r="AE30" s="891"/>
      <c r="AF30" s="891"/>
      <c r="AG30" s="891"/>
      <c r="AH30" s="891"/>
      <c r="AI30" s="891"/>
      <c r="AJ30" s="905"/>
      <c r="AK30" s="920"/>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c r="BM30" s="282"/>
      <c r="BN30" s="282"/>
      <c r="BO30" s="282"/>
      <c r="BP30" s="282"/>
      <c r="BQ30" s="282"/>
      <c r="BR30" s="180"/>
      <c r="BS30" s="180"/>
      <c r="BT30" s="180"/>
      <c r="BU30" s="105"/>
    </row>
    <row r="31" spans="1:73" s="887" customFormat="1" ht="15.75" customHeight="1">
      <c r="A31" s="282"/>
      <c r="B31" s="282"/>
      <c r="C31" s="282"/>
      <c r="D31" s="282"/>
      <c r="E31" s="891"/>
      <c r="F31" s="891"/>
      <c r="G31" s="891"/>
      <c r="H31" s="891"/>
      <c r="I31" s="891"/>
      <c r="J31" s="891"/>
      <c r="K31" s="891"/>
      <c r="L31" s="891"/>
      <c r="M31" s="891"/>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920"/>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180"/>
      <c r="BS31" s="180"/>
      <c r="BT31" s="180"/>
      <c r="BU31" s="105"/>
    </row>
    <row r="32" spans="1:73" s="887" customFormat="1" ht="15.75" customHeight="1">
      <c r="A32" s="180"/>
      <c r="B32" s="180"/>
      <c r="C32" s="282"/>
      <c r="D32" s="282"/>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920"/>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180"/>
      <c r="BS32" s="180"/>
      <c r="BT32" s="180"/>
      <c r="BU32" s="105"/>
    </row>
    <row r="33" spans="1:73" s="888" customFormat="1" ht="15.75" customHeight="1">
      <c r="A33" s="889"/>
      <c r="B33" s="889"/>
      <c r="C33" s="889"/>
      <c r="D33" s="889"/>
      <c r="E33" s="892"/>
      <c r="F33" s="2749" t="s">
        <v>527</v>
      </c>
      <c r="G33" s="2749"/>
      <c r="H33" s="2749"/>
      <c r="I33" s="2749"/>
      <c r="J33" s="2749"/>
      <c r="K33" s="2749" t="s">
        <v>172</v>
      </c>
      <c r="L33" s="2749"/>
      <c r="M33" s="2749"/>
      <c r="N33" s="2749"/>
      <c r="O33" s="2749"/>
      <c r="P33" s="2749" t="s">
        <v>51</v>
      </c>
      <c r="Q33" s="2749"/>
      <c r="R33" s="2749"/>
      <c r="S33" s="2749"/>
      <c r="T33" s="2749"/>
      <c r="U33" s="2749"/>
      <c r="V33" s="2749"/>
      <c r="W33" s="2750" t="s">
        <v>684</v>
      </c>
      <c r="X33" s="2750"/>
      <c r="Y33" s="2750"/>
      <c r="Z33" s="2750"/>
      <c r="AA33" s="2750"/>
      <c r="AB33" s="2750" t="s">
        <v>230</v>
      </c>
      <c r="AC33" s="2750"/>
      <c r="AD33" s="2750"/>
      <c r="AE33" s="2750"/>
      <c r="AF33" s="2750"/>
      <c r="AG33" s="2750"/>
      <c r="AH33" s="2750" t="s">
        <v>299</v>
      </c>
      <c r="AI33" s="2750"/>
      <c r="AJ33" s="2750"/>
      <c r="AK33" s="2750"/>
      <c r="AL33" s="892"/>
      <c r="AM33" s="892"/>
      <c r="AN33" s="924"/>
      <c r="AO33" s="924"/>
      <c r="AP33" s="924"/>
      <c r="AQ33" s="924"/>
      <c r="AR33" s="924"/>
      <c r="AS33" s="924"/>
      <c r="AT33" s="924"/>
      <c r="AU33" s="924"/>
      <c r="AV33" s="924"/>
      <c r="AW33" s="924"/>
      <c r="AX33" s="924"/>
      <c r="AY33" s="924"/>
      <c r="AZ33" s="924"/>
      <c r="BA33" s="924"/>
      <c r="BB33" s="924"/>
      <c r="BC33" s="924"/>
      <c r="BD33" s="924"/>
      <c r="BE33" s="924"/>
      <c r="BF33" s="924"/>
      <c r="BG33" s="924"/>
      <c r="BH33" s="924"/>
      <c r="BI33" s="924"/>
      <c r="BJ33" s="924"/>
      <c r="BK33" s="924"/>
      <c r="BL33" s="924"/>
      <c r="BM33" s="924"/>
      <c r="BN33" s="924"/>
      <c r="BO33" s="924"/>
      <c r="BP33" s="924"/>
      <c r="BQ33" s="924"/>
      <c r="BR33" s="889"/>
      <c r="BS33" s="889"/>
      <c r="BT33" s="889"/>
      <c r="BU33" s="933"/>
    </row>
    <row r="34" spans="1:73" s="888" customFormat="1" ht="15.75" customHeight="1">
      <c r="A34" s="889"/>
      <c r="B34" s="889"/>
      <c r="C34" s="2751" t="s">
        <v>193</v>
      </c>
      <c r="D34" s="2752"/>
      <c r="E34" s="2753"/>
      <c r="F34" s="2754">
        <f>データ!$F$13</f>
        <v>0</v>
      </c>
      <c r="G34" s="2750"/>
      <c r="H34" s="2750"/>
      <c r="I34" s="2750"/>
      <c r="J34" s="2750"/>
      <c r="K34" s="2755">
        <f>データ!$D$14</f>
        <v>0</v>
      </c>
      <c r="L34" s="2755"/>
      <c r="M34" s="2755"/>
      <c r="N34" s="2755"/>
      <c r="O34" s="2755"/>
      <c r="P34" s="2750" t="s">
        <v>680</v>
      </c>
      <c r="Q34" s="2750"/>
      <c r="R34" s="2750"/>
      <c r="S34" s="2750"/>
      <c r="T34" s="2750"/>
      <c r="U34" s="2756">
        <v>1</v>
      </c>
      <c r="V34" s="2756"/>
      <c r="W34" s="2755">
        <f>データ!$D$29</f>
        <v>0</v>
      </c>
      <c r="X34" s="2755"/>
      <c r="Y34" s="2755"/>
      <c r="Z34" s="2755"/>
      <c r="AA34" s="2755"/>
      <c r="AB34" s="2754">
        <f>データ!$F$30</f>
        <v>0</v>
      </c>
      <c r="AC34" s="2750"/>
      <c r="AD34" s="2750"/>
      <c r="AE34" s="2750"/>
      <c r="AF34" s="2750"/>
      <c r="AG34" s="2750"/>
      <c r="AH34" s="2757" t="s">
        <v>686</v>
      </c>
      <c r="AI34" s="2757"/>
      <c r="AJ34" s="2757"/>
      <c r="AK34" s="2757"/>
      <c r="AL34" s="892"/>
      <c r="AM34" s="892"/>
      <c r="AN34" s="924"/>
      <c r="AO34" s="924"/>
      <c r="AP34" s="924"/>
      <c r="AQ34" s="924"/>
      <c r="AR34" s="924"/>
      <c r="AS34" s="924"/>
      <c r="AT34" s="924"/>
      <c r="AU34" s="924"/>
      <c r="AV34" s="924"/>
      <c r="AW34" s="924"/>
      <c r="AX34" s="924"/>
      <c r="AY34" s="924"/>
      <c r="AZ34" s="924"/>
      <c r="BA34" s="924"/>
      <c r="BB34" s="924"/>
      <c r="BC34" s="924"/>
      <c r="BD34" s="924"/>
      <c r="BE34" s="924"/>
      <c r="BF34" s="924"/>
      <c r="BG34" s="924"/>
      <c r="BH34" s="924"/>
      <c r="BI34" s="924"/>
      <c r="BJ34" s="924"/>
      <c r="BK34" s="924"/>
      <c r="BL34" s="924"/>
      <c r="BM34" s="924"/>
      <c r="BN34" s="924"/>
      <c r="BO34" s="924"/>
      <c r="BP34" s="924"/>
      <c r="BQ34" s="924"/>
      <c r="BR34" s="889"/>
      <c r="BS34" s="889"/>
      <c r="BT34" s="889"/>
      <c r="BU34" s="933"/>
    </row>
    <row r="35" spans="1:73" s="888" customFormat="1" ht="15.75" customHeight="1">
      <c r="A35" s="889"/>
      <c r="B35" s="889"/>
      <c r="C35" s="2751" t="s">
        <v>151</v>
      </c>
      <c r="D35" s="2752"/>
      <c r="E35" s="2753"/>
      <c r="F35" s="2754">
        <f>データ!$F$16</f>
        <v>0</v>
      </c>
      <c r="G35" s="2750"/>
      <c r="H35" s="2750"/>
      <c r="I35" s="2750"/>
      <c r="J35" s="2750"/>
      <c r="K35" s="2755">
        <f>データ!$D$17</f>
        <v>0</v>
      </c>
      <c r="L35" s="2755"/>
      <c r="M35" s="2755"/>
      <c r="N35" s="2755"/>
      <c r="O35" s="2755"/>
      <c r="P35" s="2750" t="s">
        <v>619</v>
      </c>
      <c r="Q35" s="2750"/>
      <c r="R35" s="2750"/>
      <c r="S35" s="2750"/>
      <c r="T35" s="2750"/>
      <c r="U35" s="2756">
        <v>2</v>
      </c>
      <c r="V35" s="2756"/>
      <c r="W35" s="2755">
        <f>データ!$D$31</f>
        <v>0</v>
      </c>
      <c r="X35" s="2755"/>
      <c r="Y35" s="2755"/>
      <c r="Z35" s="2755"/>
      <c r="AA35" s="2755"/>
      <c r="AB35" s="2754">
        <f>データ!$F$32</f>
        <v>0</v>
      </c>
      <c r="AC35" s="2750"/>
      <c r="AD35" s="2750"/>
      <c r="AE35" s="2750"/>
      <c r="AF35" s="2750"/>
      <c r="AG35" s="2750"/>
      <c r="AH35" s="2757" t="s">
        <v>687</v>
      </c>
      <c r="AI35" s="2757"/>
      <c r="AJ35" s="2757"/>
      <c r="AK35" s="2757"/>
      <c r="AL35" s="892"/>
      <c r="AM35" s="892"/>
      <c r="AN35" s="924"/>
      <c r="AO35" s="924"/>
      <c r="AP35" s="924"/>
      <c r="AQ35" s="924"/>
      <c r="AR35" s="924"/>
      <c r="AS35" s="924"/>
      <c r="AT35" s="924"/>
      <c r="AU35" s="924"/>
      <c r="AV35" s="924"/>
      <c r="AW35" s="924"/>
      <c r="AX35" s="924"/>
      <c r="AY35" s="924"/>
      <c r="AZ35" s="924"/>
      <c r="BA35" s="924"/>
      <c r="BB35" s="924"/>
      <c r="BC35" s="924"/>
      <c r="BD35" s="924"/>
      <c r="BE35" s="924"/>
      <c r="BF35" s="924"/>
      <c r="BG35" s="924"/>
      <c r="BH35" s="924"/>
      <c r="BI35" s="924"/>
      <c r="BJ35" s="924"/>
      <c r="BK35" s="924"/>
      <c r="BL35" s="924"/>
      <c r="BM35" s="924"/>
      <c r="BN35" s="924"/>
      <c r="BO35" s="924"/>
      <c r="BP35" s="924"/>
      <c r="BQ35" s="924"/>
      <c r="BR35" s="889"/>
      <c r="BS35" s="889"/>
      <c r="BT35" s="889"/>
      <c r="BU35" s="933"/>
    </row>
    <row r="36" spans="1:73" s="888" customFormat="1" ht="15.75" customHeight="1">
      <c r="A36" s="889"/>
      <c r="B36" s="889"/>
      <c r="C36" s="2751" t="s">
        <v>556</v>
      </c>
      <c r="D36" s="2752"/>
      <c r="E36" s="2753"/>
      <c r="F36" s="2754">
        <f>データ!$F$19</f>
        <v>0</v>
      </c>
      <c r="G36" s="2750"/>
      <c r="H36" s="2750"/>
      <c r="I36" s="2750"/>
      <c r="J36" s="2750"/>
      <c r="K36" s="2755">
        <f>データ!$D$20</f>
        <v>0</v>
      </c>
      <c r="L36" s="2755"/>
      <c r="M36" s="2755"/>
      <c r="N36" s="2755"/>
      <c r="O36" s="2755"/>
      <c r="P36" s="2750" t="s">
        <v>681</v>
      </c>
      <c r="Q36" s="2750"/>
      <c r="R36" s="2750"/>
      <c r="S36" s="2750"/>
      <c r="T36" s="2750"/>
      <c r="U36" s="2756">
        <v>3</v>
      </c>
      <c r="V36" s="2756"/>
      <c r="W36" s="2755">
        <f>SUM($K$34:$O$36)-SUM($W$34:$AA$35)</f>
        <v>0</v>
      </c>
      <c r="X36" s="2755"/>
      <c r="Y36" s="2755"/>
      <c r="Z36" s="2755"/>
      <c r="AA36" s="2755"/>
      <c r="AB36" s="2750"/>
      <c r="AC36" s="2750"/>
      <c r="AD36" s="2750"/>
      <c r="AE36" s="2750"/>
      <c r="AF36" s="2750"/>
      <c r="AG36" s="2750"/>
      <c r="AH36" s="2757">
        <v>0</v>
      </c>
      <c r="AI36" s="2757"/>
      <c r="AJ36" s="2757"/>
      <c r="AK36" s="2757"/>
      <c r="AL36" s="892"/>
      <c r="AM36" s="892"/>
      <c r="AN36" s="924"/>
      <c r="AO36" s="924"/>
      <c r="AP36" s="924"/>
      <c r="AQ36" s="924"/>
      <c r="AR36" s="924"/>
      <c r="AS36" s="924"/>
      <c r="AT36" s="924"/>
      <c r="AU36" s="924"/>
      <c r="AV36" s="924"/>
      <c r="AW36" s="924"/>
      <c r="AX36" s="924"/>
      <c r="AY36" s="924"/>
      <c r="AZ36" s="924"/>
      <c r="BA36" s="924"/>
      <c r="BB36" s="924"/>
      <c r="BC36" s="924"/>
      <c r="BD36" s="924"/>
      <c r="BE36" s="924"/>
      <c r="BF36" s="924"/>
      <c r="BG36" s="924"/>
      <c r="BH36" s="924"/>
      <c r="BI36" s="924"/>
      <c r="BJ36" s="924"/>
      <c r="BK36" s="924"/>
      <c r="BL36" s="924"/>
      <c r="BM36" s="924"/>
      <c r="BN36" s="924"/>
      <c r="BO36" s="924"/>
      <c r="BP36" s="924"/>
      <c r="BQ36" s="924"/>
      <c r="BR36" s="889"/>
      <c r="BS36" s="889"/>
      <c r="BT36" s="889"/>
      <c r="BU36" s="933"/>
    </row>
    <row r="37" spans="1:73" s="887" customFormat="1" ht="15.75" customHeight="1">
      <c r="A37" s="180"/>
      <c r="B37" s="180"/>
      <c r="C37" s="2751"/>
      <c r="D37" s="2752"/>
      <c r="E37" s="2753"/>
      <c r="F37" s="2750"/>
      <c r="G37" s="2750"/>
      <c r="H37" s="2750"/>
      <c r="I37" s="2750"/>
      <c r="J37" s="2750"/>
      <c r="K37" s="2755"/>
      <c r="L37" s="2755"/>
      <c r="M37" s="2755"/>
      <c r="N37" s="2755"/>
      <c r="O37" s="2755"/>
      <c r="P37" s="2750"/>
      <c r="Q37" s="2750"/>
      <c r="R37" s="2750"/>
      <c r="S37" s="2750"/>
      <c r="T37" s="2750"/>
      <c r="U37" s="2749"/>
      <c r="V37" s="2749"/>
      <c r="W37" s="2758">
        <f>IF($BS$8=1,W34,IF($BS$8=2,$W$35,$W$36))</f>
        <v>0</v>
      </c>
      <c r="X37" s="2758"/>
      <c r="Y37" s="2758"/>
      <c r="Z37" s="2758"/>
      <c r="AA37" s="2758"/>
      <c r="AB37" s="911"/>
      <c r="AC37" s="911"/>
      <c r="AD37" s="911"/>
      <c r="AE37" s="911"/>
      <c r="AF37" s="911"/>
      <c r="AG37" s="911"/>
      <c r="AH37" s="2759" t="str">
        <f>IF($BS$8=1,AH34,IF($BS$8=2,AH35,AH36))</f>
        <v>40%</v>
      </c>
      <c r="AI37" s="2759"/>
      <c r="AJ37" s="2759"/>
      <c r="AK37" s="2759"/>
      <c r="AL37" s="893"/>
      <c r="AM37" s="923"/>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180"/>
      <c r="BS37" s="180"/>
      <c r="BT37" s="180"/>
      <c r="BU37" s="105"/>
    </row>
    <row r="38" spans="1:73" s="887" customFormat="1" ht="15.75" customHeight="1">
      <c r="A38" s="180"/>
      <c r="B38" s="180"/>
      <c r="C38" s="180"/>
      <c r="D38" s="180"/>
      <c r="E38" s="893"/>
      <c r="F38" s="893"/>
      <c r="G38" s="893"/>
      <c r="H38" s="893"/>
      <c r="I38" s="893"/>
      <c r="J38" s="893"/>
      <c r="K38" s="893"/>
      <c r="L38" s="893"/>
      <c r="M38" s="893"/>
      <c r="N38" s="893"/>
      <c r="O38" s="893"/>
      <c r="P38" s="892"/>
      <c r="Q38" s="892"/>
      <c r="R38" s="892"/>
      <c r="S38" s="892"/>
      <c r="T38" s="892"/>
      <c r="U38" s="909"/>
      <c r="V38" s="909"/>
      <c r="W38" s="2760">
        <f>LEN($W$37)</f>
        <v>1</v>
      </c>
      <c r="X38" s="2760"/>
      <c r="Y38" s="2760"/>
      <c r="Z38" s="2760"/>
      <c r="AA38" s="2760"/>
      <c r="AB38" s="911"/>
      <c r="AC38" s="911"/>
      <c r="AD38" s="911"/>
      <c r="AE38" s="911"/>
      <c r="AF38" s="911"/>
      <c r="AG38" s="911"/>
      <c r="AH38" s="911"/>
      <c r="AI38" s="911"/>
      <c r="AJ38" s="911"/>
      <c r="AK38" s="911"/>
      <c r="AL38" s="893"/>
      <c r="AM38" s="923"/>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180"/>
      <c r="BS38" s="180"/>
      <c r="BT38" s="180"/>
      <c r="BU38" s="105"/>
    </row>
    <row r="39" spans="1:73" s="887" customFormat="1" ht="15.75" customHeight="1">
      <c r="A39" s="615"/>
      <c r="B39" s="615"/>
      <c r="C39" s="615"/>
      <c r="D39" s="615"/>
      <c r="E39" s="894"/>
      <c r="F39" s="894"/>
      <c r="G39" s="894"/>
      <c r="H39" s="894"/>
      <c r="I39" s="894"/>
      <c r="J39" s="894"/>
      <c r="K39" s="894"/>
      <c r="L39" s="894"/>
      <c r="M39" s="894"/>
      <c r="N39" s="894"/>
      <c r="O39" s="894"/>
      <c r="P39" s="907"/>
      <c r="Q39" s="907"/>
      <c r="R39" s="907"/>
      <c r="S39" s="907"/>
      <c r="T39" s="907"/>
      <c r="U39" s="910"/>
      <c r="V39" s="910"/>
      <c r="W39" s="910"/>
      <c r="X39" s="910"/>
      <c r="Y39" s="910"/>
      <c r="Z39" s="910"/>
      <c r="AA39" s="910"/>
      <c r="AB39" s="910"/>
      <c r="AC39" s="910"/>
      <c r="AD39" s="910"/>
      <c r="AE39" s="910"/>
      <c r="AF39" s="910"/>
      <c r="AG39" s="894"/>
      <c r="AH39" s="918"/>
      <c r="AI39" s="615"/>
      <c r="AJ39" s="615"/>
      <c r="AK39" s="615"/>
      <c r="AL39" s="615"/>
      <c r="AM39" s="615"/>
      <c r="AN39" s="615"/>
      <c r="AO39" s="615"/>
      <c r="AP39" s="615"/>
      <c r="AQ39" s="615"/>
      <c r="AR39" s="615"/>
      <c r="AS39" s="615"/>
      <c r="AT39" s="615"/>
      <c r="AU39" s="615"/>
      <c r="AV39" s="615"/>
      <c r="AW39" s="615"/>
      <c r="AX39" s="615"/>
      <c r="AY39" s="615"/>
      <c r="AZ39" s="615"/>
      <c r="BR39" s="615"/>
      <c r="BS39" s="615"/>
      <c r="BT39" s="615"/>
      <c r="BU39" s="104"/>
    </row>
    <row r="40" spans="1:73" s="887" customFormat="1" ht="15.75" customHeight="1">
      <c r="E40" s="895"/>
      <c r="F40" s="895"/>
      <c r="G40" s="895"/>
      <c r="H40" s="895"/>
      <c r="I40" s="895"/>
      <c r="J40" s="895"/>
      <c r="K40" s="895"/>
      <c r="L40" s="895"/>
      <c r="M40" s="903"/>
      <c r="N40" s="903"/>
      <c r="O40" s="903"/>
      <c r="P40" s="904"/>
      <c r="Q40" s="904"/>
      <c r="R40" s="904"/>
      <c r="S40" s="904"/>
      <c r="T40" s="904"/>
      <c r="U40" s="904"/>
      <c r="V40" s="904"/>
      <c r="W40" s="904"/>
      <c r="X40" s="904"/>
      <c r="Y40" s="904"/>
      <c r="Z40" s="904"/>
      <c r="AA40" s="904"/>
      <c r="AB40" s="904"/>
      <c r="AC40" s="904"/>
      <c r="AD40" s="904"/>
      <c r="AE40" s="904"/>
      <c r="AF40" s="904"/>
      <c r="AG40" s="904"/>
      <c r="AH40" s="904"/>
      <c r="AI40" s="904"/>
      <c r="AJ40" s="895"/>
      <c r="AK40" s="921"/>
      <c r="BR40" s="615"/>
      <c r="BS40" s="615"/>
      <c r="BT40" s="615"/>
      <c r="BU40" s="104"/>
    </row>
    <row r="41" spans="1:73" s="887" customFormat="1" ht="15.75" customHeight="1">
      <c r="E41" s="895"/>
      <c r="F41" s="895"/>
      <c r="G41" s="895"/>
      <c r="H41" s="895"/>
      <c r="I41" s="895"/>
      <c r="J41" s="895"/>
      <c r="K41" s="895"/>
      <c r="L41" s="895"/>
      <c r="M41" s="903"/>
      <c r="N41" s="903"/>
      <c r="O41" s="903"/>
      <c r="P41" s="904"/>
      <c r="Q41" s="904"/>
      <c r="R41" s="904"/>
      <c r="S41" s="904"/>
      <c r="T41" s="904"/>
      <c r="U41" s="904"/>
      <c r="V41" s="904"/>
      <c r="W41" s="904"/>
      <c r="X41" s="904"/>
      <c r="Y41" s="904"/>
      <c r="Z41" s="904"/>
      <c r="AA41" s="904"/>
      <c r="AB41" s="904"/>
      <c r="AC41" s="904"/>
      <c r="AD41" s="904"/>
      <c r="AE41" s="904"/>
      <c r="AF41" s="904"/>
      <c r="AG41" s="904"/>
      <c r="AH41" s="904"/>
      <c r="AI41" s="904"/>
      <c r="AJ41" s="895"/>
      <c r="AK41" s="921"/>
      <c r="BR41" s="615"/>
      <c r="BS41" s="615"/>
      <c r="BT41" s="615"/>
      <c r="BU41" s="104"/>
    </row>
    <row r="42" spans="1:73" s="887" customFormat="1" ht="15.75" customHeight="1">
      <c r="E42" s="895"/>
      <c r="F42" s="895"/>
      <c r="G42" s="895"/>
      <c r="H42" s="895"/>
      <c r="I42" s="895"/>
      <c r="J42" s="895"/>
      <c r="K42" s="895"/>
      <c r="L42" s="895"/>
      <c r="M42" s="895"/>
      <c r="N42" s="895"/>
      <c r="O42" s="895"/>
      <c r="P42" s="904"/>
      <c r="Q42" s="904"/>
      <c r="R42" s="904"/>
      <c r="S42" s="904"/>
      <c r="T42" s="904"/>
      <c r="U42" s="904"/>
      <c r="V42" s="904"/>
      <c r="W42" s="904"/>
      <c r="X42" s="904"/>
      <c r="Y42" s="904"/>
      <c r="Z42" s="904"/>
      <c r="AA42" s="904"/>
      <c r="AB42" s="904"/>
      <c r="AC42" s="904"/>
      <c r="AD42" s="904"/>
      <c r="AE42" s="904"/>
      <c r="AF42" s="904"/>
      <c r="AG42" s="904"/>
      <c r="AH42" s="904"/>
      <c r="AI42" s="904"/>
      <c r="AJ42" s="895"/>
      <c r="AK42" s="921"/>
      <c r="BR42" s="615"/>
      <c r="BS42" s="615"/>
      <c r="BT42" s="615"/>
      <c r="BU42" s="104"/>
    </row>
    <row r="43" spans="1:73" s="887" customFormat="1" ht="15.75" customHeight="1">
      <c r="E43" s="895"/>
      <c r="F43" s="895"/>
      <c r="G43" s="895"/>
      <c r="H43" s="895"/>
      <c r="I43" s="895"/>
      <c r="J43" s="895"/>
      <c r="K43" s="895"/>
      <c r="L43" s="895"/>
      <c r="M43" s="895"/>
      <c r="N43" s="895"/>
      <c r="O43" s="895"/>
      <c r="P43" s="904"/>
      <c r="Q43" s="904"/>
      <c r="R43" s="904"/>
      <c r="S43" s="904"/>
      <c r="T43" s="904"/>
      <c r="U43" s="904"/>
      <c r="V43" s="904"/>
      <c r="W43" s="904"/>
      <c r="X43" s="904"/>
      <c r="Y43" s="904"/>
      <c r="Z43" s="904"/>
      <c r="AA43" s="904"/>
      <c r="AB43" s="904"/>
      <c r="AC43" s="904"/>
      <c r="AD43" s="904"/>
      <c r="AE43" s="904"/>
      <c r="AF43" s="904"/>
      <c r="AG43" s="904"/>
      <c r="AH43" s="904"/>
      <c r="AI43" s="904"/>
      <c r="AJ43" s="895"/>
      <c r="AK43" s="921"/>
      <c r="BR43" s="615"/>
      <c r="BS43" s="615"/>
      <c r="BT43" s="615"/>
      <c r="BU43" s="104"/>
    </row>
    <row r="44" spans="1:73" s="887" customFormat="1" ht="15.75" customHeight="1">
      <c r="E44" s="895"/>
      <c r="F44" s="895"/>
      <c r="G44" s="895"/>
      <c r="H44" s="895"/>
      <c r="I44" s="895"/>
      <c r="J44" s="895"/>
      <c r="K44" s="895"/>
      <c r="L44" s="895"/>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895"/>
      <c r="AK44" s="921"/>
      <c r="BR44" s="615"/>
      <c r="BS44" s="615"/>
      <c r="BT44" s="615"/>
      <c r="BU44" s="104"/>
    </row>
    <row r="45" spans="1:73" ht="15.75" customHeight="1">
      <c r="E45" s="763"/>
      <c r="F45" s="763"/>
      <c r="G45" s="763"/>
      <c r="H45" s="763"/>
      <c r="I45" s="763"/>
      <c r="J45" s="763"/>
      <c r="K45" s="763"/>
      <c r="L45" s="763"/>
      <c r="M45" s="763"/>
      <c r="N45" s="763"/>
      <c r="O45" s="763"/>
      <c r="P45" s="908"/>
      <c r="Q45" s="908"/>
      <c r="R45" s="908"/>
      <c r="S45" s="908"/>
      <c r="T45" s="908"/>
      <c r="U45" s="908"/>
      <c r="V45" s="908"/>
      <c r="W45" s="908"/>
      <c r="X45" s="908"/>
      <c r="Y45" s="908"/>
      <c r="Z45" s="908"/>
      <c r="AA45" s="908"/>
      <c r="AB45" s="908"/>
      <c r="AC45" s="908"/>
      <c r="AD45" s="908"/>
      <c r="AE45" s="908"/>
      <c r="AF45" s="908"/>
      <c r="AG45" s="908"/>
      <c r="AH45" s="908"/>
      <c r="AI45" s="908"/>
      <c r="AJ45" s="763"/>
      <c r="AK45" s="922"/>
    </row>
    <row r="46" spans="1:73" ht="15.75" customHeight="1">
      <c r="E46" s="763"/>
      <c r="F46" s="763"/>
      <c r="G46" s="763"/>
      <c r="H46" s="763"/>
      <c r="I46" s="763"/>
      <c r="J46" s="763"/>
      <c r="K46" s="763"/>
      <c r="L46" s="763"/>
      <c r="M46" s="763"/>
      <c r="N46" s="763"/>
      <c r="O46" s="763"/>
      <c r="P46" s="908"/>
      <c r="Q46" s="908"/>
      <c r="R46" s="908"/>
      <c r="S46" s="908"/>
      <c r="T46" s="908"/>
      <c r="U46" s="908"/>
      <c r="V46" s="908"/>
      <c r="W46" s="908"/>
      <c r="X46" s="908"/>
      <c r="Y46" s="908"/>
      <c r="Z46" s="908"/>
      <c r="AA46" s="908"/>
      <c r="AB46" s="908"/>
      <c r="AC46" s="908"/>
      <c r="AD46" s="908"/>
      <c r="AE46" s="908"/>
      <c r="AF46" s="908"/>
      <c r="AG46" s="908"/>
      <c r="AH46" s="908"/>
      <c r="AI46" s="908"/>
      <c r="AJ46" s="763"/>
      <c r="AK46" s="922"/>
    </row>
    <row r="47" spans="1:73" ht="15.75" customHeight="1">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83"/>
    </row>
    <row r="48" spans="1:73" ht="15.75" customHeight="1">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916"/>
      <c r="AF48" s="916"/>
      <c r="AG48" s="916"/>
      <c r="AH48" s="916"/>
      <c r="AI48" s="916"/>
      <c r="AJ48" s="916"/>
    </row>
    <row r="49" spans="5:37" ht="15.75" customHeight="1">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row>
    <row r="50" spans="5:37" ht="15.75" customHeight="1">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row>
    <row r="51" spans="5:37" ht="15.75" customHeight="1">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row>
    <row r="52" spans="5:37" ht="15.75" customHeight="1">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row>
    <row r="53" spans="5:37" ht="15.75" customHeight="1">
      <c r="E53" s="764"/>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79"/>
      <c r="AG53" s="764"/>
      <c r="AH53" s="764"/>
      <c r="AI53" s="764"/>
      <c r="AJ53" s="764"/>
    </row>
    <row r="54" spans="5:37" ht="15.75" customHeight="1">
      <c r="E54" s="764"/>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79"/>
      <c r="AG54" s="764"/>
      <c r="AH54" s="764"/>
      <c r="AI54" s="764"/>
      <c r="AJ54" s="764"/>
    </row>
    <row r="55" spans="5:37" ht="15.75" customHeight="1">
      <c r="E55" s="764"/>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79"/>
      <c r="AG55" s="764"/>
      <c r="AH55" s="764"/>
      <c r="AI55" s="764"/>
      <c r="AJ55" s="764"/>
    </row>
    <row r="56" spans="5:37">
      <c r="E56" s="764"/>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79"/>
      <c r="AG56" s="764"/>
      <c r="AH56" s="764"/>
      <c r="AI56" s="764"/>
      <c r="AJ56" s="764"/>
    </row>
    <row r="57" spans="5:37">
      <c r="E57" s="763"/>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79"/>
      <c r="AG57" s="763"/>
      <c r="AH57" s="763"/>
      <c r="AI57" s="763"/>
      <c r="AJ57" s="763"/>
      <c r="AK57" s="783"/>
    </row>
    <row r="58" spans="5:37">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65"/>
      <c r="AI58" s="765"/>
      <c r="AJ58" s="765"/>
      <c r="AK58" s="783"/>
    </row>
    <row r="59" spans="5:37">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83"/>
    </row>
    <row r="60" spans="5:37">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row>
  </sheetData>
  <sheetProtection sheet="1" objects="1" scenarios="1"/>
  <mergeCells count="134">
    <mergeCell ref="W38:AA38"/>
    <mergeCell ref="BN3:BQ4"/>
    <mergeCell ref="BS8:BS10"/>
    <mergeCell ref="D11:G12"/>
    <mergeCell ref="H11:I12"/>
    <mergeCell ref="J11:K12"/>
    <mergeCell ref="L11:M12"/>
    <mergeCell ref="N11:O12"/>
    <mergeCell ref="P11:Q12"/>
    <mergeCell ref="R11:S12"/>
    <mergeCell ref="T11:U12"/>
    <mergeCell ref="V11:W12"/>
    <mergeCell ref="X11:Y12"/>
    <mergeCell ref="Z11:AA12"/>
    <mergeCell ref="AB11:AC12"/>
    <mergeCell ref="AG13:AL14"/>
    <mergeCell ref="AM13:AR14"/>
    <mergeCell ref="AS13:AX14"/>
    <mergeCell ref="AY13:BD14"/>
    <mergeCell ref="BE13:BJ14"/>
    <mergeCell ref="AJ17:AO20"/>
    <mergeCell ref="AJ21:AO25"/>
    <mergeCell ref="C36:E36"/>
    <mergeCell ref="F36:J36"/>
    <mergeCell ref="K36:O36"/>
    <mergeCell ref="P36:T36"/>
    <mergeCell ref="U36:V36"/>
    <mergeCell ref="W36:AA36"/>
    <mergeCell ref="AB36:AG36"/>
    <mergeCell ref="AH36:AK36"/>
    <mergeCell ref="C37:E37"/>
    <mergeCell ref="F37:J37"/>
    <mergeCell ref="K37:O37"/>
    <mergeCell ref="P37:T37"/>
    <mergeCell ref="U37:V37"/>
    <mergeCell ref="W37:AA37"/>
    <mergeCell ref="AH37:AK37"/>
    <mergeCell ref="C34:E34"/>
    <mergeCell ref="F34:J34"/>
    <mergeCell ref="K34:O34"/>
    <mergeCell ref="P34:T34"/>
    <mergeCell ref="U34:V34"/>
    <mergeCell ref="W34:AA34"/>
    <mergeCell ref="AB34:AG34"/>
    <mergeCell ref="AH34:AK34"/>
    <mergeCell ref="C35:E35"/>
    <mergeCell ref="F35:J35"/>
    <mergeCell ref="K35:O35"/>
    <mergeCell ref="P35:T35"/>
    <mergeCell ref="U35:V35"/>
    <mergeCell ref="W35:AA35"/>
    <mergeCell ref="AB35:AG35"/>
    <mergeCell ref="AH35:AK35"/>
    <mergeCell ref="D25:M25"/>
    <mergeCell ref="N25:W25"/>
    <mergeCell ref="Y25:AH25"/>
    <mergeCell ref="AP25:BJ25"/>
    <mergeCell ref="F33:J33"/>
    <mergeCell ref="K33:O33"/>
    <mergeCell ref="P33:T33"/>
    <mergeCell ref="U33:V33"/>
    <mergeCell ref="W33:AA33"/>
    <mergeCell ref="AB33:AG33"/>
    <mergeCell ref="AH33:AK33"/>
    <mergeCell ref="AY22:AZ22"/>
    <mergeCell ref="BB22:BH22"/>
    <mergeCell ref="D23:M23"/>
    <mergeCell ref="N23:W23"/>
    <mergeCell ref="Y23:AH23"/>
    <mergeCell ref="AP23:BJ23"/>
    <mergeCell ref="D24:M24"/>
    <mergeCell ref="N24:W24"/>
    <mergeCell ref="Y24:AH24"/>
    <mergeCell ref="AP24:BJ24"/>
    <mergeCell ref="D21:M21"/>
    <mergeCell ref="N21:X21"/>
    <mergeCell ref="Y21:AI21"/>
    <mergeCell ref="AP21:AV21"/>
    <mergeCell ref="D22:M22"/>
    <mergeCell ref="N22:W22"/>
    <mergeCell ref="Y22:AH22"/>
    <mergeCell ref="AQ22:AV22"/>
    <mergeCell ref="AW22:AX22"/>
    <mergeCell ref="D18:M18"/>
    <mergeCell ref="N18:W18"/>
    <mergeCell ref="Y18:AH18"/>
    <mergeCell ref="AP18:BJ18"/>
    <mergeCell ref="D19:M19"/>
    <mergeCell ref="N19:W19"/>
    <mergeCell ref="Y19:AH19"/>
    <mergeCell ref="AP19:BJ19"/>
    <mergeCell ref="D20:M20"/>
    <mergeCell ref="N20:W20"/>
    <mergeCell ref="Y20:AH20"/>
    <mergeCell ref="AP20:BJ20"/>
    <mergeCell ref="J13:Y13"/>
    <mergeCell ref="G14:T14"/>
    <mergeCell ref="U14:AB14"/>
    <mergeCell ref="D16:M16"/>
    <mergeCell ref="N16:AI16"/>
    <mergeCell ref="AJ16:AO16"/>
    <mergeCell ref="AP16:BJ16"/>
    <mergeCell ref="D17:M17"/>
    <mergeCell ref="N17:X17"/>
    <mergeCell ref="Y17:AI17"/>
    <mergeCell ref="AP17:BJ17"/>
    <mergeCell ref="AH10:BG10"/>
    <mergeCell ref="BN10:BP10"/>
    <mergeCell ref="AG11:AK11"/>
    <mergeCell ref="BN11:BS11"/>
    <mergeCell ref="AG12:AL12"/>
    <mergeCell ref="AM12:AR12"/>
    <mergeCell ref="AS12:AX12"/>
    <mergeCell ref="AY12:BD12"/>
    <mergeCell ref="BE12:BJ12"/>
    <mergeCell ref="D6:J6"/>
    <mergeCell ref="M6:T6"/>
    <mergeCell ref="AF6:AH6"/>
    <mergeCell ref="AI6:BI6"/>
    <mergeCell ref="D7:Q7"/>
    <mergeCell ref="AI8:BI8"/>
    <mergeCell ref="BN8:BP8"/>
    <mergeCell ref="AF9:AH9"/>
    <mergeCell ref="AI9:BI9"/>
    <mergeCell ref="BN9:BP9"/>
    <mergeCell ref="D4:O4"/>
    <mergeCell ref="AJ4:AM4"/>
    <mergeCell ref="AO4:AQ4"/>
    <mergeCell ref="AR4:AS4"/>
    <mergeCell ref="AT4:AU4"/>
    <mergeCell ref="AV4:AW4"/>
    <mergeCell ref="AX4:AY4"/>
    <mergeCell ref="AZ4:BA4"/>
    <mergeCell ref="BB4:BC4"/>
  </mergeCells>
  <phoneticPr fontId="3" type="Hiragana"/>
  <dataValidations count="3">
    <dataValidation imeMode="disabled" allowBlank="1" showInputMessage="1" showErrorMessage="1" sqref="X18:Y20 AI18:AI20 D18:N20 H11:AC12 AV4:AW4 AZ4:BA4 AY13 AR4:AS4 D22:N25 AI22:AI25 X22:Y25"/>
    <dataValidation imeMode="hiragana" allowBlank="1" showInputMessage="1" showErrorMessage="1" sqref="AM13 M6:T6 AG13 AP21"/>
    <dataValidation imeMode="halfKatakana" allowBlank="1" showInputMessage="1" showErrorMessage="1" sqref="BE13"/>
  </dataValidations>
  <hyperlinks>
    <hyperlink ref="BN3:BQ4" location="データ!A1" display="データ入力画面へ"/>
  </hyperlinks>
  <pageMargins left="0.50314960629921257" right="0.30629921259842519" top="0.75" bottom="0.35629921259842523"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チェック 2">
              <controlPr defaultSize="0" autoPict="0">
                <anchor moveWithCells="1">
                  <from>
                    <xdr:col>68</xdr:col>
                    <xdr:colOff>76200</xdr:colOff>
                    <xdr:row>7</xdr:row>
                    <xdr:rowOff>0</xdr:rowOff>
                  </from>
                  <to>
                    <xdr:col>69</xdr:col>
                    <xdr:colOff>19050</xdr:colOff>
                    <xdr:row>7</xdr:row>
                    <xdr:rowOff>247650</xdr:rowOff>
                  </to>
                </anchor>
              </controlPr>
            </control>
          </mc:Choice>
        </mc:AlternateContent>
        <mc:AlternateContent xmlns:mc="http://schemas.openxmlformats.org/markup-compatibility/2006">
          <mc:Choice Requires="x14">
            <control shapeId="15363" r:id="rId5" name="チェック 3">
              <controlPr defaultSize="0" autoPict="0">
                <anchor moveWithCells="1">
                  <from>
                    <xdr:col>68</xdr:col>
                    <xdr:colOff>76200</xdr:colOff>
                    <xdr:row>8</xdr:row>
                    <xdr:rowOff>38100</xdr:rowOff>
                  </from>
                  <to>
                    <xdr:col>69</xdr:col>
                    <xdr:colOff>19050</xdr:colOff>
                    <xdr:row>8</xdr:row>
                    <xdr:rowOff>247650</xdr:rowOff>
                  </to>
                </anchor>
              </controlPr>
            </control>
          </mc:Choice>
        </mc:AlternateContent>
        <mc:AlternateContent xmlns:mc="http://schemas.openxmlformats.org/markup-compatibility/2006">
          <mc:Choice Requires="x14">
            <control shapeId="15364" r:id="rId6" name="チェック 4">
              <controlPr defaultSize="0" autoPict="0">
                <anchor moveWithCells="1">
                  <from>
                    <xdr:col>68</xdr:col>
                    <xdr:colOff>76200</xdr:colOff>
                    <xdr:row>9</xdr:row>
                    <xdr:rowOff>38100</xdr:rowOff>
                  </from>
                  <to>
                    <xdr:col>69</xdr:col>
                    <xdr:colOff>19050</xdr:colOff>
                    <xdr:row>9</xdr:row>
                    <xdr:rowOff>247650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Zeros="0" topLeftCell="A4" workbookViewId="0">
      <selection activeCell="F11" sqref="F11:H11"/>
    </sheetView>
  </sheetViews>
  <sheetFormatPr defaultRowHeight="18.75"/>
  <cols>
    <col min="1" max="1" width="28.625" style="104" customWidth="1"/>
    <col min="2" max="2" width="1.25" style="104" customWidth="1"/>
    <col min="3" max="3" width="4.25" style="104" customWidth="1"/>
    <col min="4" max="4" width="2.75" style="104" customWidth="1"/>
    <col min="5" max="5" width="11.875" style="104" customWidth="1"/>
    <col min="6" max="6" width="2.75" style="104" customWidth="1"/>
    <col min="7" max="7" width="13.125" style="104" customWidth="1"/>
    <col min="8" max="8" width="11.25" style="104" customWidth="1"/>
    <col min="9" max="9" width="9.25" style="104" customWidth="1"/>
    <col min="10" max="22" width="2.625" style="104" customWidth="1"/>
    <col min="23" max="23" width="1.125" style="104" customWidth="1"/>
    <col min="24" max="33" width="2.625" style="104" customWidth="1"/>
    <col min="34" max="34" width="12.625" style="104" customWidth="1"/>
    <col min="35" max="35" width="33.5" style="104" customWidth="1"/>
    <col min="36" max="68" width="2.625" style="104" customWidth="1"/>
    <col min="69" max="69" width="9" style="104" customWidth="1"/>
    <col min="70" max="16384" width="9" style="104"/>
  </cols>
  <sheetData>
    <row r="1" spans="1:35" ht="15.75" customHeight="1">
      <c r="A1" s="105"/>
      <c r="B1" s="105"/>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105"/>
    </row>
    <row r="2" spans="1:35" ht="6.75" customHeight="1">
      <c r="A2" s="105"/>
      <c r="B2" s="106"/>
      <c r="C2" s="760"/>
      <c r="D2" s="760"/>
      <c r="E2" s="760"/>
      <c r="F2" s="760"/>
      <c r="G2" s="760"/>
      <c r="H2" s="760"/>
      <c r="I2" s="760"/>
      <c r="J2" s="760"/>
      <c r="K2" s="760"/>
      <c r="L2" s="760"/>
      <c r="M2" s="760"/>
      <c r="N2" s="760"/>
      <c r="O2" s="760"/>
      <c r="P2" s="760"/>
      <c r="Q2" s="760"/>
      <c r="R2" s="760"/>
      <c r="S2" s="760"/>
      <c r="T2" s="760"/>
      <c r="U2" s="760"/>
      <c r="V2" s="760"/>
      <c r="W2" s="946"/>
      <c r="X2" s="307"/>
      <c r="Y2" s="307"/>
      <c r="Z2" s="307"/>
      <c r="AA2" s="307"/>
      <c r="AB2" s="307"/>
      <c r="AC2" s="307"/>
      <c r="AD2" s="307"/>
      <c r="AE2" s="307"/>
      <c r="AF2" s="307"/>
      <c r="AG2" s="307"/>
      <c r="AH2" s="307"/>
      <c r="AI2" s="105"/>
    </row>
    <row r="3" spans="1:35" ht="15.75" customHeight="1">
      <c r="A3" s="105"/>
      <c r="B3" s="107"/>
      <c r="C3" s="206"/>
      <c r="D3" s="206"/>
      <c r="E3" s="206"/>
      <c r="F3" s="206"/>
      <c r="G3" s="206"/>
      <c r="H3" s="206"/>
      <c r="I3" s="206"/>
      <c r="J3" s="1142" t="s">
        <v>65</v>
      </c>
      <c r="K3" s="1142"/>
      <c r="L3" s="1142"/>
      <c r="M3" s="1142" t="s">
        <v>86</v>
      </c>
      <c r="N3" s="1142"/>
      <c r="O3" s="1142"/>
      <c r="P3" s="1142" t="s">
        <v>90</v>
      </c>
      <c r="Q3" s="1142"/>
      <c r="R3" s="1142"/>
      <c r="S3" s="1142" t="s">
        <v>69</v>
      </c>
      <c r="T3" s="1142"/>
      <c r="U3" s="1142"/>
      <c r="V3" s="206"/>
      <c r="W3" s="355"/>
      <c r="X3" s="778"/>
      <c r="Y3" s="778"/>
      <c r="Z3" s="778"/>
      <c r="AA3" s="778"/>
      <c r="AB3" s="778"/>
      <c r="AC3" s="778"/>
      <c r="AD3" s="778"/>
      <c r="AE3" s="778"/>
      <c r="AF3" s="778"/>
      <c r="AG3" s="778"/>
      <c r="AH3" s="778"/>
      <c r="AI3" s="105"/>
    </row>
    <row r="4" spans="1:35" ht="15.75" customHeight="1">
      <c r="A4" s="105"/>
      <c r="B4" s="107"/>
      <c r="C4" s="206"/>
      <c r="D4" s="232" t="s">
        <v>626</v>
      </c>
      <c r="E4" s="206"/>
      <c r="F4" s="206"/>
      <c r="G4" s="206"/>
      <c r="H4" s="206"/>
      <c r="I4" s="206"/>
      <c r="J4" s="2400"/>
      <c r="K4" s="2400"/>
      <c r="L4" s="2400"/>
      <c r="M4" s="2400"/>
      <c r="N4" s="2400"/>
      <c r="O4" s="2400"/>
      <c r="P4" s="2400"/>
      <c r="Q4" s="2400"/>
      <c r="R4" s="2400"/>
      <c r="S4" s="2400"/>
      <c r="T4" s="2400"/>
      <c r="U4" s="2400"/>
      <c r="V4" s="206"/>
      <c r="W4" s="205"/>
      <c r="X4" s="762"/>
      <c r="Y4" s="762"/>
      <c r="Z4" s="762"/>
      <c r="AA4" s="762"/>
      <c r="AB4" s="762"/>
      <c r="AC4" s="762"/>
      <c r="AD4" s="762"/>
      <c r="AE4" s="762"/>
      <c r="AF4" s="762"/>
      <c r="AG4" s="762"/>
      <c r="AH4" s="762"/>
      <c r="AI4" s="105"/>
    </row>
    <row r="5" spans="1:35" ht="15.75" customHeight="1">
      <c r="A5" s="105"/>
      <c r="B5" s="107"/>
      <c r="C5" s="206"/>
      <c r="D5" s="206"/>
      <c r="E5" s="206"/>
      <c r="F5" s="206"/>
      <c r="G5" s="206"/>
      <c r="H5" s="206"/>
      <c r="I5" s="206"/>
      <c r="J5" s="2400"/>
      <c r="K5" s="2400"/>
      <c r="L5" s="2400"/>
      <c r="M5" s="2400"/>
      <c r="N5" s="2400"/>
      <c r="O5" s="2400"/>
      <c r="P5" s="2400"/>
      <c r="Q5" s="2400"/>
      <c r="R5" s="2400"/>
      <c r="S5" s="2400"/>
      <c r="T5" s="2400"/>
      <c r="U5" s="2400"/>
      <c r="V5" s="206"/>
      <c r="W5" s="205"/>
      <c r="X5" s="762"/>
      <c r="Y5" s="762"/>
      <c r="Z5" s="1173" t="s">
        <v>102</v>
      </c>
      <c r="AA5" s="1174"/>
      <c r="AB5" s="1174"/>
      <c r="AC5" s="1174"/>
      <c r="AD5" s="1174"/>
      <c r="AE5" s="1174"/>
      <c r="AF5" s="1174"/>
      <c r="AG5" s="1175"/>
      <c r="AH5" s="762"/>
      <c r="AI5" s="105"/>
    </row>
    <row r="6" spans="1:35" ht="15.75" customHeight="1">
      <c r="A6" s="105"/>
      <c r="B6" s="107"/>
      <c r="C6" s="206"/>
      <c r="D6" s="206"/>
      <c r="E6" s="206"/>
      <c r="F6" s="206"/>
      <c r="G6" s="206"/>
      <c r="H6" s="206"/>
      <c r="I6" s="206"/>
      <c r="J6" s="2400"/>
      <c r="K6" s="2400"/>
      <c r="L6" s="2400"/>
      <c r="M6" s="2400"/>
      <c r="N6" s="2400"/>
      <c r="O6" s="2400"/>
      <c r="P6" s="2400"/>
      <c r="Q6" s="2400"/>
      <c r="R6" s="2400"/>
      <c r="S6" s="2400"/>
      <c r="T6" s="2400"/>
      <c r="U6" s="2400"/>
      <c r="V6" s="206"/>
      <c r="W6" s="205"/>
      <c r="X6" s="762"/>
      <c r="Y6" s="762"/>
      <c r="Z6" s="1176"/>
      <c r="AA6" s="1177"/>
      <c r="AB6" s="1177"/>
      <c r="AC6" s="1177"/>
      <c r="AD6" s="1177"/>
      <c r="AE6" s="1177"/>
      <c r="AF6" s="1177"/>
      <c r="AG6" s="1178"/>
      <c r="AH6" s="762"/>
      <c r="AI6" s="105"/>
    </row>
    <row r="7" spans="1:35" ht="15.75" customHeight="1">
      <c r="A7" s="105"/>
      <c r="B7" s="107"/>
      <c r="C7" s="129"/>
      <c r="D7" s="129"/>
      <c r="F7" s="129"/>
      <c r="G7" s="129"/>
      <c r="H7" s="129"/>
      <c r="I7" s="129"/>
      <c r="J7" s="129"/>
      <c r="K7" s="129"/>
      <c r="L7" s="129"/>
      <c r="M7" s="129"/>
      <c r="N7" s="129"/>
      <c r="O7" s="129"/>
      <c r="P7" s="129"/>
      <c r="Q7" s="129"/>
      <c r="R7" s="129"/>
      <c r="S7" s="129"/>
      <c r="T7" s="129"/>
      <c r="U7" s="129"/>
      <c r="V7" s="129"/>
      <c r="W7" s="205"/>
      <c r="X7" s="762"/>
      <c r="Y7" s="762"/>
      <c r="Z7" s="762"/>
      <c r="AA7" s="762"/>
      <c r="AB7" s="762"/>
      <c r="AC7" s="762"/>
      <c r="AD7" s="762"/>
      <c r="AE7" s="762"/>
      <c r="AF7" s="762"/>
      <c r="AG7" s="762"/>
      <c r="AH7" s="762"/>
      <c r="AI7" s="105"/>
    </row>
    <row r="8" spans="1:35" ht="7.5" customHeight="1">
      <c r="A8" s="105"/>
      <c r="B8" s="107"/>
      <c r="C8" s="129"/>
      <c r="D8" s="129"/>
      <c r="E8" s="129"/>
      <c r="F8" s="129"/>
      <c r="G8" s="129"/>
      <c r="H8" s="129"/>
      <c r="I8" s="129"/>
      <c r="J8" s="129"/>
      <c r="K8" s="129"/>
      <c r="L8" s="129"/>
      <c r="M8" s="129"/>
      <c r="N8" s="129"/>
      <c r="O8" s="129"/>
      <c r="P8" s="129"/>
      <c r="Q8" s="129"/>
      <c r="R8" s="129"/>
      <c r="S8" s="129"/>
      <c r="T8" s="129"/>
      <c r="U8" s="129"/>
      <c r="V8" s="129"/>
      <c r="W8" s="205"/>
      <c r="X8" s="762"/>
      <c r="Y8" s="762"/>
      <c r="Z8" s="762"/>
      <c r="AA8" s="762"/>
      <c r="AB8" s="762"/>
      <c r="AC8" s="762"/>
      <c r="AD8" s="762"/>
      <c r="AE8" s="762"/>
      <c r="AF8" s="762"/>
      <c r="AG8" s="762"/>
      <c r="AH8" s="762"/>
      <c r="AI8" s="105"/>
    </row>
    <row r="9" spans="1:35" ht="15.75" customHeight="1">
      <c r="A9" s="105"/>
      <c r="B9" s="107"/>
      <c r="C9" s="129"/>
      <c r="D9" s="2793" t="s">
        <v>620</v>
      </c>
      <c r="E9" s="2793"/>
      <c r="F9" s="2793"/>
      <c r="G9" s="2793"/>
      <c r="H9" s="2793"/>
      <c r="I9" s="2793"/>
      <c r="J9" s="2793"/>
      <c r="K9" s="2793"/>
      <c r="L9" s="2793"/>
      <c r="M9" s="2793"/>
      <c r="N9" s="2793"/>
      <c r="O9" s="2793"/>
      <c r="P9" s="2793"/>
      <c r="Q9" s="2793"/>
      <c r="R9" s="2793"/>
      <c r="S9" s="2793"/>
      <c r="T9" s="2793"/>
      <c r="U9" s="2793"/>
      <c r="V9" s="129"/>
      <c r="W9" s="205"/>
      <c r="X9" s="762"/>
      <c r="Y9" s="762"/>
      <c r="Z9" s="762"/>
      <c r="AA9" s="952"/>
      <c r="AB9" s="952"/>
      <c r="AC9" s="955"/>
      <c r="AD9" s="955"/>
      <c r="AE9" s="955"/>
      <c r="AF9" s="955"/>
      <c r="AG9" s="955"/>
      <c r="AH9" s="955"/>
      <c r="AI9" s="105"/>
    </row>
    <row r="10" spans="1:35" ht="8.25" customHeight="1">
      <c r="A10" s="105"/>
      <c r="B10" s="107"/>
      <c r="C10" s="206"/>
      <c r="D10" s="934"/>
      <c r="E10" s="934"/>
      <c r="F10" s="934"/>
      <c r="G10" s="934"/>
      <c r="H10" s="934"/>
      <c r="I10" s="934"/>
      <c r="J10" s="934"/>
      <c r="K10" s="934"/>
      <c r="L10" s="934"/>
      <c r="M10" s="934"/>
      <c r="N10" s="934"/>
      <c r="O10" s="934"/>
      <c r="P10" s="934"/>
      <c r="Q10" s="934"/>
      <c r="R10" s="934"/>
      <c r="S10" s="934"/>
      <c r="T10" s="934"/>
      <c r="U10" s="934"/>
      <c r="V10" s="206"/>
      <c r="W10" s="205"/>
      <c r="X10" s="814"/>
      <c r="Y10" s="814"/>
      <c r="Z10" s="814"/>
      <c r="AA10" s="954"/>
      <c r="AB10" s="954"/>
      <c r="AC10" s="956"/>
      <c r="AD10" s="956"/>
      <c r="AE10" s="956"/>
      <c r="AF10" s="956"/>
      <c r="AG10" s="956"/>
      <c r="AH10" s="956"/>
      <c r="AI10" s="105"/>
    </row>
    <row r="11" spans="1:35" ht="39" customHeight="1">
      <c r="A11" s="105"/>
      <c r="B11" s="107"/>
      <c r="C11" s="129"/>
      <c r="D11" s="1242" t="s">
        <v>160</v>
      </c>
      <c r="E11" s="1242"/>
      <c r="F11" s="2794">
        <f>データ!D6</f>
        <v>0</v>
      </c>
      <c r="G11" s="1312"/>
      <c r="H11" s="1313"/>
      <c r="I11" s="273" t="s">
        <v>652</v>
      </c>
      <c r="J11" s="2794">
        <f>データ!D9</f>
        <v>0</v>
      </c>
      <c r="K11" s="1312"/>
      <c r="L11" s="1312"/>
      <c r="M11" s="1312"/>
      <c r="N11" s="1312"/>
      <c r="O11" s="1312"/>
      <c r="P11" s="1312"/>
      <c r="Q11" s="1312"/>
      <c r="R11" s="1312"/>
      <c r="S11" s="1312"/>
      <c r="T11" s="1312"/>
      <c r="U11" s="1313"/>
      <c r="V11" s="129"/>
      <c r="W11" s="205"/>
      <c r="X11" s="762"/>
      <c r="Y11" s="762"/>
      <c r="Z11" s="762"/>
      <c r="AA11" s="762"/>
      <c r="AB11" s="762"/>
      <c r="AC11" s="762"/>
      <c r="AD11" s="762"/>
      <c r="AE11" s="762"/>
      <c r="AF11" s="762"/>
      <c r="AG11" s="762"/>
      <c r="AH11" s="762"/>
      <c r="AI11" s="105"/>
    </row>
    <row r="12" spans="1:35" ht="24" customHeight="1">
      <c r="A12" s="105"/>
      <c r="B12" s="107"/>
      <c r="C12" s="129"/>
      <c r="D12" s="1242" t="s">
        <v>228</v>
      </c>
      <c r="E12" s="1242"/>
      <c r="F12" s="2341" t="s">
        <v>628</v>
      </c>
      <c r="G12" s="1423"/>
      <c r="H12" s="2795"/>
      <c r="I12" s="2795"/>
      <c r="J12" s="2795"/>
      <c r="K12" s="2795"/>
      <c r="L12" s="2795"/>
      <c r="M12" s="2795"/>
      <c r="N12" s="2795"/>
      <c r="O12" s="2795"/>
      <c r="P12" s="2795"/>
      <c r="Q12" s="2795"/>
      <c r="R12" s="2795"/>
      <c r="S12" s="2795"/>
      <c r="T12" s="2795"/>
      <c r="U12" s="2795"/>
      <c r="V12" s="129"/>
      <c r="W12" s="205"/>
      <c r="X12" s="762"/>
      <c r="Y12" s="762"/>
      <c r="Z12" s="762"/>
      <c r="AA12" s="762"/>
      <c r="AB12" s="762"/>
      <c r="AC12" s="762"/>
      <c r="AD12" s="762"/>
      <c r="AE12" s="762"/>
      <c r="AF12" s="762"/>
      <c r="AG12" s="762"/>
      <c r="AH12" s="762"/>
      <c r="AI12" s="782"/>
    </row>
    <row r="13" spans="1:35" ht="8.25" customHeight="1">
      <c r="A13" s="105"/>
      <c r="B13" s="107"/>
      <c r="C13" s="129"/>
      <c r="D13" s="935"/>
      <c r="E13" s="940"/>
      <c r="F13" s="935"/>
      <c r="G13" s="940"/>
      <c r="H13" s="944"/>
      <c r="I13" s="944"/>
      <c r="J13" s="944"/>
      <c r="K13" s="944"/>
      <c r="L13" s="944"/>
      <c r="M13" s="944"/>
      <c r="N13" s="944"/>
      <c r="O13" s="944"/>
      <c r="P13" s="944"/>
      <c r="Q13" s="944"/>
      <c r="R13" s="944"/>
      <c r="S13" s="944"/>
      <c r="T13" s="944"/>
      <c r="U13" s="940"/>
      <c r="V13" s="129"/>
      <c r="W13" s="205"/>
      <c r="X13" s="762"/>
      <c r="Y13" s="762"/>
      <c r="Z13" s="762"/>
      <c r="AA13" s="762"/>
      <c r="AB13" s="762"/>
      <c r="AC13" s="762"/>
      <c r="AD13" s="762"/>
      <c r="AE13" s="762"/>
      <c r="AF13" s="762"/>
      <c r="AG13" s="762"/>
      <c r="AH13" s="762"/>
      <c r="AI13" s="782"/>
    </row>
    <row r="14" spans="1:35" ht="15.75" customHeight="1">
      <c r="A14" s="105"/>
      <c r="B14" s="107"/>
      <c r="C14" s="129"/>
      <c r="D14" s="936"/>
      <c r="E14" s="941" t="s">
        <v>476</v>
      </c>
      <c r="F14" s="936"/>
      <c r="G14" s="941" t="s">
        <v>543</v>
      </c>
      <c r="H14" s="1308" t="s">
        <v>629</v>
      </c>
      <c r="I14" s="2796"/>
      <c r="J14" s="2796"/>
      <c r="K14" s="2796"/>
      <c r="L14" s="2796"/>
      <c r="M14" s="2796"/>
      <c r="N14" s="2796"/>
      <c r="O14" s="2796"/>
      <c r="P14" s="2796"/>
      <c r="Q14" s="2796"/>
      <c r="R14" s="2796"/>
      <c r="S14" s="2796"/>
      <c r="T14" s="2796"/>
      <c r="U14" s="2797"/>
      <c r="V14" s="129"/>
      <c r="W14" s="698"/>
      <c r="X14" s="800"/>
      <c r="Y14" s="800"/>
      <c r="Z14" s="800"/>
      <c r="AA14" s="800"/>
      <c r="AB14" s="800"/>
      <c r="AC14" s="800"/>
      <c r="AD14" s="800"/>
      <c r="AE14" s="800"/>
      <c r="AF14" s="800"/>
      <c r="AG14" s="800"/>
      <c r="AH14" s="762"/>
      <c r="AI14" s="782"/>
    </row>
    <row r="15" spans="1:35" ht="15.75" customHeight="1">
      <c r="A15" s="105"/>
      <c r="B15" s="107"/>
      <c r="C15" s="129"/>
      <c r="D15" s="936"/>
      <c r="E15" s="941"/>
      <c r="F15" s="936"/>
      <c r="G15" s="941"/>
      <c r="H15" s="1308" t="s">
        <v>631</v>
      </c>
      <c r="I15" s="2796"/>
      <c r="J15" s="2796"/>
      <c r="K15" s="2796"/>
      <c r="L15" s="2796"/>
      <c r="M15" s="2796"/>
      <c r="N15" s="2796"/>
      <c r="O15" s="2796"/>
      <c r="P15" s="2796"/>
      <c r="Q15" s="2796"/>
      <c r="R15" s="2796"/>
      <c r="S15" s="2796"/>
      <c r="T15" s="2796"/>
      <c r="U15" s="2797"/>
      <c r="V15" s="129"/>
      <c r="W15" s="698"/>
      <c r="X15" s="800"/>
      <c r="Y15" s="800"/>
      <c r="Z15" s="800"/>
      <c r="AA15" s="800"/>
      <c r="AB15" s="800"/>
      <c r="AC15" s="800"/>
      <c r="AD15" s="800"/>
      <c r="AE15" s="800"/>
      <c r="AF15" s="800"/>
      <c r="AG15" s="800"/>
      <c r="AH15" s="762"/>
      <c r="AI15" s="782"/>
    </row>
    <row r="16" spans="1:35" ht="15.75" customHeight="1">
      <c r="A16" s="105"/>
      <c r="B16" s="107"/>
      <c r="C16" s="129"/>
      <c r="D16" s="2810" t="s">
        <v>309</v>
      </c>
      <c r="E16" s="2811"/>
      <c r="F16" s="937"/>
      <c r="G16" s="941"/>
      <c r="H16" s="1308" t="s">
        <v>632</v>
      </c>
      <c r="I16" s="2796"/>
      <c r="J16" s="2796"/>
      <c r="K16" s="2796"/>
      <c r="L16" s="2796"/>
      <c r="M16" s="2796"/>
      <c r="N16" s="2796"/>
      <c r="O16" s="2796"/>
      <c r="P16" s="2796"/>
      <c r="Q16" s="2796"/>
      <c r="R16" s="2796"/>
      <c r="S16" s="2796"/>
      <c r="T16" s="2796"/>
      <c r="U16" s="2797"/>
      <c r="V16" s="129"/>
      <c r="W16" s="205"/>
      <c r="X16" s="762"/>
      <c r="Y16" s="762"/>
      <c r="Z16" s="762"/>
      <c r="AA16" s="762"/>
      <c r="AB16" s="762"/>
      <c r="AC16" s="762"/>
      <c r="AD16" s="762"/>
      <c r="AE16" s="762"/>
      <c r="AF16" s="762"/>
      <c r="AG16" s="762"/>
      <c r="AH16" s="762"/>
      <c r="AI16" s="782"/>
    </row>
    <row r="17" spans="1:35" ht="15.75" customHeight="1">
      <c r="A17" s="105"/>
      <c r="B17" s="107"/>
      <c r="C17" s="129"/>
      <c r="D17" s="2810"/>
      <c r="E17" s="2811"/>
      <c r="F17" s="937"/>
      <c r="G17" s="941"/>
      <c r="H17" s="1308" t="s">
        <v>634</v>
      </c>
      <c r="I17" s="2796"/>
      <c r="J17" s="2796"/>
      <c r="K17" s="2796"/>
      <c r="L17" s="2796"/>
      <c r="M17" s="2796"/>
      <c r="N17" s="2796"/>
      <c r="O17" s="2796"/>
      <c r="P17" s="2796"/>
      <c r="Q17" s="2796"/>
      <c r="R17" s="2796"/>
      <c r="S17" s="2796"/>
      <c r="T17" s="2796"/>
      <c r="U17" s="2797"/>
      <c r="V17" s="129"/>
      <c r="W17" s="171"/>
      <c r="X17" s="801"/>
      <c r="Y17" s="801"/>
      <c r="Z17" s="801"/>
      <c r="AA17" s="801"/>
      <c r="AB17" s="801"/>
      <c r="AC17" s="801"/>
      <c r="AD17" s="801"/>
      <c r="AE17" s="801"/>
      <c r="AF17" s="801"/>
      <c r="AG17" s="801"/>
      <c r="AH17" s="801"/>
      <c r="AI17" s="801"/>
    </row>
    <row r="18" spans="1:35" ht="15.75" customHeight="1">
      <c r="A18" s="105"/>
      <c r="B18" s="107"/>
      <c r="C18" s="129"/>
      <c r="D18" s="2810"/>
      <c r="E18" s="2811"/>
      <c r="F18" s="937"/>
      <c r="G18" s="941"/>
      <c r="H18" s="1308" t="s">
        <v>597</v>
      </c>
      <c r="I18" s="2796"/>
      <c r="J18" s="2796"/>
      <c r="K18" s="2796"/>
      <c r="L18" s="2796"/>
      <c r="M18" s="2796"/>
      <c r="N18" s="2796"/>
      <c r="O18" s="2796"/>
      <c r="P18" s="2796"/>
      <c r="Q18" s="2796"/>
      <c r="R18" s="2796"/>
      <c r="S18" s="2796"/>
      <c r="T18" s="2796"/>
      <c r="U18" s="2797"/>
      <c r="V18" s="129"/>
      <c r="W18" s="205"/>
      <c r="X18" s="762"/>
      <c r="Y18" s="762"/>
      <c r="Z18" s="762"/>
      <c r="AA18" s="762"/>
      <c r="AB18" s="762"/>
      <c r="AC18" s="762"/>
      <c r="AD18" s="762"/>
      <c r="AE18" s="762"/>
      <c r="AF18" s="762"/>
      <c r="AG18" s="762"/>
      <c r="AH18" s="762"/>
      <c r="AI18" s="782"/>
    </row>
    <row r="19" spans="1:35" ht="15.75" customHeight="1">
      <c r="A19" s="105"/>
      <c r="B19" s="107"/>
      <c r="C19" s="129"/>
      <c r="D19" s="936"/>
      <c r="E19" s="941"/>
      <c r="F19" s="936"/>
      <c r="G19" s="941"/>
      <c r="H19" s="1308" t="s">
        <v>382</v>
      </c>
      <c r="I19" s="2796"/>
      <c r="J19" s="2796"/>
      <c r="K19" s="2796"/>
      <c r="L19" s="2796"/>
      <c r="M19" s="2796"/>
      <c r="N19" s="2796"/>
      <c r="O19" s="2796"/>
      <c r="P19" s="2796"/>
      <c r="Q19" s="2796"/>
      <c r="R19" s="2796"/>
      <c r="S19" s="2796"/>
      <c r="T19" s="2796"/>
      <c r="U19" s="2797"/>
      <c r="V19" s="129"/>
      <c r="W19" s="171"/>
      <c r="X19" s="801"/>
      <c r="Y19" s="801"/>
      <c r="Z19" s="801"/>
      <c r="AA19" s="801"/>
      <c r="AB19" s="801"/>
      <c r="AC19" s="801"/>
      <c r="AD19" s="801"/>
      <c r="AE19" s="801"/>
      <c r="AF19" s="801"/>
      <c r="AG19" s="801"/>
      <c r="AH19" s="801"/>
      <c r="AI19" s="801"/>
    </row>
    <row r="20" spans="1:35" ht="15.75" customHeight="1">
      <c r="A20" s="105"/>
      <c r="B20" s="107"/>
      <c r="C20" s="129"/>
      <c r="D20" s="936"/>
      <c r="E20" s="941"/>
      <c r="F20" s="936"/>
      <c r="G20" s="941"/>
      <c r="H20" s="1308"/>
      <c r="I20" s="2796"/>
      <c r="J20" s="2796"/>
      <c r="K20" s="2796"/>
      <c r="L20" s="2796"/>
      <c r="M20" s="2796"/>
      <c r="N20" s="2796"/>
      <c r="O20" s="2796"/>
      <c r="P20" s="2796"/>
      <c r="Q20" s="2796"/>
      <c r="R20" s="2796"/>
      <c r="S20" s="2796"/>
      <c r="T20" s="2796"/>
      <c r="U20" s="2797"/>
      <c r="V20" s="129"/>
      <c r="W20" s="145"/>
      <c r="X20" s="802"/>
      <c r="Y20" s="802"/>
      <c r="Z20" s="802"/>
      <c r="AA20" s="802"/>
      <c r="AB20" s="802"/>
      <c r="AC20" s="802"/>
      <c r="AD20" s="802"/>
      <c r="AE20" s="802"/>
      <c r="AF20" s="802"/>
      <c r="AG20" s="802"/>
      <c r="AH20" s="802"/>
      <c r="AI20" s="802"/>
    </row>
    <row r="21" spans="1:35" ht="8.25" customHeight="1">
      <c r="A21" s="105"/>
      <c r="B21" s="107"/>
      <c r="C21" s="129"/>
      <c r="D21" s="936"/>
      <c r="E21" s="941"/>
      <c r="F21" s="935"/>
      <c r="G21" s="940"/>
      <c r="H21" s="2798"/>
      <c r="I21" s="2799"/>
      <c r="J21" s="2799"/>
      <c r="K21" s="2799"/>
      <c r="L21" s="2799"/>
      <c r="M21" s="2799"/>
      <c r="N21" s="2799"/>
      <c r="O21" s="2799"/>
      <c r="P21" s="2799"/>
      <c r="Q21" s="2799"/>
      <c r="R21" s="2799"/>
      <c r="S21" s="2799"/>
      <c r="T21" s="2799"/>
      <c r="U21" s="2800"/>
      <c r="V21" s="129"/>
      <c r="W21" s="205"/>
      <c r="X21" s="762"/>
      <c r="Y21" s="762"/>
      <c r="Z21" s="762"/>
      <c r="AA21" s="762"/>
      <c r="AB21" s="762"/>
      <c r="AC21" s="762"/>
      <c r="AD21" s="762"/>
      <c r="AE21" s="762"/>
      <c r="AF21" s="762"/>
      <c r="AG21" s="762"/>
      <c r="AH21" s="762"/>
      <c r="AI21" s="782"/>
    </row>
    <row r="22" spans="1:35" ht="15.75" customHeight="1">
      <c r="A22" s="105"/>
      <c r="B22" s="107"/>
      <c r="C22" s="129"/>
      <c r="D22" s="936"/>
      <c r="E22" s="941"/>
      <c r="F22" s="936"/>
      <c r="G22" s="941" t="s">
        <v>107</v>
      </c>
      <c r="H22" s="2801" t="s">
        <v>406</v>
      </c>
      <c r="I22" s="2796"/>
      <c r="J22" s="2796"/>
      <c r="K22" s="2796"/>
      <c r="L22" s="2796"/>
      <c r="M22" s="2796"/>
      <c r="N22" s="2796"/>
      <c r="O22" s="2796"/>
      <c r="P22" s="2796"/>
      <c r="Q22" s="2796"/>
      <c r="R22" s="2796"/>
      <c r="S22" s="2796"/>
      <c r="T22" s="2796"/>
      <c r="U22" s="2797"/>
      <c r="V22" s="129"/>
      <c r="W22" s="146"/>
      <c r="X22" s="951"/>
      <c r="Y22" s="951"/>
      <c r="Z22" s="951"/>
      <c r="AA22" s="951"/>
      <c r="AB22" s="951"/>
      <c r="AC22" s="951"/>
      <c r="AD22" s="951"/>
      <c r="AE22" s="951"/>
      <c r="AF22" s="951"/>
      <c r="AG22" s="951"/>
      <c r="AH22" s="951"/>
      <c r="AI22" s="951"/>
    </row>
    <row r="23" spans="1:35" ht="15.75" customHeight="1">
      <c r="A23" s="105"/>
      <c r="B23" s="107"/>
      <c r="C23" s="129"/>
      <c r="D23" s="936"/>
      <c r="E23" s="941"/>
      <c r="F23" s="936"/>
      <c r="G23" s="941"/>
      <c r="H23" s="2801" t="s">
        <v>635</v>
      </c>
      <c r="I23" s="2796"/>
      <c r="J23" s="2796"/>
      <c r="K23" s="2796"/>
      <c r="L23" s="2796"/>
      <c r="M23" s="2796"/>
      <c r="N23" s="2796"/>
      <c r="O23" s="2796"/>
      <c r="P23" s="2796"/>
      <c r="Q23" s="2796"/>
      <c r="R23" s="2796"/>
      <c r="S23" s="2796"/>
      <c r="T23" s="2796"/>
      <c r="U23" s="2797"/>
      <c r="V23" s="129"/>
      <c r="W23" s="146"/>
      <c r="X23" s="951"/>
      <c r="Y23" s="951"/>
      <c r="Z23" s="951"/>
      <c r="AA23" s="951"/>
      <c r="AB23" s="951"/>
      <c r="AC23" s="951"/>
      <c r="AD23" s="951"/>
      <c r="AE23" s="951"/>
      <c r="AF23" s="951"/>
      <c r="AG23" s="951"/>
      <c r="AH23" s="951"/>
      <c r="AI23" s="951"/>
    </row>
    <row r="24" spans="1:35" ht="15.75" customHeight="1">
      <c r="A24" s="105"/>
      <c r="B24" s="107"/>
      <c r="C24" s="129"/>
      <c r="D24" s="936"/>
      <c r="E24" s="941"/>
      <c r="F24" s="936"/>
      <c r="G24" s="941"/>
      <c r="H24" s="2801"/>
      <c r="I24" s="2796"/>
      <c r="J24" s="2796"/>
      <c r="K24" s="2796"/>
      <c r="L24" s="2796"/>
      <c r="M24" s="2796"/>
      <c r="N24" s="2796"/>
      <c r="O24" s="2796"/>
      <c r="P24" s="2796"/>
      <c r="Q24" s="2796"/>
      <c r="R24" s="2796"/>
      <c r="S24" s="2796"/>
      <c r="T24" s="2796"/>
      <c r="U24" s="2797"/>
      <c r="V24" s="129"/>
      <c r="W24" s="205"/>
      <c r="X24" s="762"/>
      <c r="Y24" s="762"/>
      <c r="Z24" s="762"/>
      <c r="AA24" s="762"/>
      <c r="AB24" s="762"/>
      <c r="AC24" s="762"/>
      <c r="AD24" s="762"/>
      <c r="AE24" s="762"/>
      <c r="AF24" s="762"/>
      <c r="AG24" s="762"/>
      <c r="AH24" s="762"/>
      <c r="AI24" s="782"/>
    </row>
    <row r="25" spans="1:35" ht="15.75" customHeight="1">
      <c r="A25" s="105"/>
      <c r="B25" s="107"/>
      <c r="C25" s="129"/>
      <c r="D25" s="936"/>
      <c r="E25" s="941"/>
      <c r="F25" s="938"/>
      <c r="G25" s="942"/>
      <c r="H25" s="2802"/>
      <c r="I25" s="2803"/>
      <c r="J25" s="2803"/>
      <c r="K25" s="2803"/>
      <c r="L25" s="2803"/>
      <c r="M25" s="2803"/>
      <c r="N25" s="2803"/>
      <c r="O25" s="2803"/>
      <c r="P25" s="2803"/>
      <c r="Q25" s="2803"/>
      <c r="R25" s="2803"/>
      <c r="S25" s="2803"/>
      <c r="T25" s="2803"/>
      <c r="U25" s="2804"/>
      <c r="V25" s="129"/>
      <c r="W25" s="205"/>
      <c r="X25" s="762"/>
      <c r="Y25" s="762"/>
      <c r="Z25" s="762"/>
      <c r="AA25" s="762"/>
      <c r="AB25" s="762"/>
      <c r="AC25" s="762"/>
      <c r="AD25" s="762"/>
      <c r="AE25" s="762"/>
      <c r="AF25" s="762"/>
      <c r="AG25" s="762"/>
      <c r="AH25" s="762"/>
      <c r="AI25" s="782"/>
    </row>
    <row r="26" spans="1:35" ht="8.25" customHeight="1">
      <c r="A26" s="105"/>
      <c r="B26" s="107"/>
      <c r="C26" s="129"/>
      <c r="D26" s="936"/>
      <c r="E26" s="941"/>
      <c r="F26" s="935"/>
      <c r="G26" s="940"/>
      <c r="H26" s="2798"/>
      <c r="I26" s="2799"/>
      <c r="J26" s="2799"/>
      <c r="K26" s="2799"/>
      <c r="L26" s="2799"/>
      <c r="M26" s="2799"/>
      <c r="N26" s="2799"/>
      <c r="O26" s="2799"/>
      <c r="P26" s="2799"/>
      <c r="Q26" s="2799"/>
      <c r="R26" s="2799"/>
      <c r="S26" s="2799"/>
      <c r="T26" s="2799"/>
      <c r="U26" s="2800"/>
      <c r="V26" s="129"/>
      <c r="W26" s="205"/>
      <c r="X26" s="762"/>
      <c r="Y26" s="762"/>
      <c r="Z26" s="762"/>
      <c r="AA26" s="762"/>
      <c r="AB26" s="762"/>
      <c r="AC26" s="762"/>
      <c r="AD26" s="762"/>
      <c r="AE26" s="762"/>
      <c r="AF26" s="762"/>
      <c r="AG26" s="762"/>
      <c r="AH26" s="762"/>
      <c r="AI26" s="782"/>
    </row>
    <row r="27" spans="1:35" ht="15.75" customHeight="1">
      <c r="A27" s="105"/>
      <c r="B27" s="107"/>
      <c r="C27" s="129"/>
      <c r="D27" s="936"/>
      <c r="E27" s="941"/>
      <c r="F27" s="936"/>
      <c r="G27" s="941" t="s">
        <v>583</v>
      </c>
      <c r="H27" s="2801" t="s">
        <v>568</v>
      </c>
      <c r="I27" s="2796"/>
      <c r="J27" s="2796"/>
      <c r="K27" s="2796"/>
      <c r="L27" s="2796"/>
      <c r="M27" s="2796"/>
      <c r="N27" s="2796"/>
      <c r="O27" s="2796"/>
      <c r="P27" s="2796"/>
      <c r="Q27" s="2796"/>
      <c r="R27" s="2796"/>
      <c r="S27" s="2796"/>
      <c r="T27" s="2796"/>
      <c r="U27" s="2797"/>
      <c r="V27" s="129"/>
      <c r="W27" s="205"/>
      <c r="X27" s="762"/>
      <c r="Y27" s="762"/>
      <c r="Z27" s="762"/>
      <c r="AA27" s="762"/>
      <c r="AB27" s="762"/>
      <c r="AC27" s="762"/>
      <c r="AD27" s="762"/>
      <c r="AE27" s="762"/>
      <c r="AF27" s="762"/>
      <c r="AG27" s="762"/>
      <c r="AH27" s="762"/>
      <c r="AI27" s="782"/>
    </row>
    <row r="28" spans="1:35" ht="15.75" customHeight="1">
      <c r="A28" s="105"/>
      <c r="B28" s="107"/>
      <c r="C28" s="129"/>
      <c r="D28" s="936"/>
      <c r="E28" s="941"/>
      <c r="F28" s="936"/>
      <c r="G28" s="941"/>
      <c r="H28" s="2801" t="s">
        <v>640</v>
      </c>
      <c r="I28" s="2796"/>
      <c r="J28" s="2796"/>
      <c r="K28" s="2796"/>
      <c r="L28" s="2796"/>
      <c r="M28" s="2796"/>
      <c r="N28" s="2796"/>
      <c r="O28" s="2796"/>
      <c r="P28" s="2796"/>
      <c r="Q28" s="2796"/>
      <c r="R28" s="2796"/>
      <c r="S28" s="2796"/>
      <c r="T28" s="2796"/>
      <c r="U28" s="2797"/>
      <c r="V28" s="129"/>
      <c r="W28" s="205"/>
      <c r="X28" s="762"/>
      <c r="Y28" s="762"/>
      <c r="Z28" s="762"/>
      <c r="AA28" s="762"/>
      <c r="AB28" s="762"/>
      <c r="AC28" s="762"/>
      <c r="AD28" s="762"/>
      <c r="AE28" s="762"/>
      <c r="AF28" s="762"/>
      <c r="AG28" s="762"/>
      <c r="AH28" s="762"/>
      <c r="AI28" s="782"/>
    </row>
    <row r="29" spans="1:35" ht="15.75" customHeight="1">
      <c r="A29" s="105"/>
      <c r="B29" s="107"/>
      <c r="C29" s="129"/>
      <c r="D29" s="936"/>
      <c r="E29" s="941"/>
      <c r="F29" s="936"/>
      <c r="G29" s="941"/>
      <c r="H29" s="2801" t="s">
        <v>642</v>
      </c>
      <c r="I29" s="2796"/>
      <c r="J29" s="2796"/>
      <c r="K29" s="2796"/>
      <c r="L29" s="2796"/>
      <c r="M29" s="2796"/>
      <c r="N29" s="2796"/>
      <c r="O29" s="2796"/>
      <c r="P29" s="2796"/>
      <c r="Q29" s="2796"/>
      <c r="R29" s="2796"/>
      <c r="S29" s="2796"/>
      <c r="T29" s="2796"/>
      <c r="U29" s="2797"/>
      <c r="V29" s="129"/>
      <c r="W29" s="205"/>
      <c r="X29" s="762"/>
      <c r="Y29" s="762"/>
      <c r="Z29" s="762"/>
      <c r="AA29" s="762"/>
      <c r="AB29" s="762"/>
      <c r="AC29" s="762"/>
      <c r="AD29" s="762"/>
      <c r="AE29" s="762"/>
      <c r="AF29" s="762"/>
      <c r="AG29" s="762"/>
      <c r="AH29" s="762"/>
      <c r="AI29" s="782"/>
    </row>
    <row r="30" spans="1:35" ht="15.75" customHeight="1">
      <c r="A30" s="105"/>
      <c r="B30" s="107"/>
      <c r="C30" s="129"/>
      <c r="D30" s="936"/>
      <c r="E30" s="941"/>
      <c r="F30" s="936"/>
      <c r="G30" s="941"/>
      <c r="H30" s="2801" t="s">
        <v>644</v>
      </c>
      <c r="I30" s="2796"/>
      <c r="J30" s="2796"/>
      <c r="K30" s="2796"/>
      <c r="L30" s="2796"/>
      <c r="M30" s="2796"/>
      <c r="N30" s="2796"/>
      <c r="O30" s="2796"/>
      <c r="P30" s="2796"/>
      <c r="Q30" s="2796"/>
      <c r="R30" s="2796"/>
      <c r="S30" s="2796"/>
      <c r="T30" s="2796"/>
      <c r="U30" s="2797"/>
      <c r="V30" s="129"/>
      <c r="W30" s="205"/>
      <c r="X30" s="762"/>
      <c r="Y30" s="762"/>
      <c r="Z30" s="762"/>
      <c r="AA30" s="762"/>
      <c r="AB30" s="762"/>
      <c r="AC30" s="762"/>
      <c r="AD30" s="762"/>
      <c r="AE30" s="762"/>
      <c r="AF30" s="762"/>
      <c r="AG30" s="762"/>
      <c r="AH30" s="884"/>
      <c r="AI30" s="782"/>
    </row>
    <row r="31" spans="1:35" ht="15.75" customHeight="1">
      <c r="A31" s="105"/>
      <c r="B31" s="107"/>
      <c r="C31" s="129"/>
      <c r="D31" s="936"/>
      <c r="E31" s="941"/>
      <c r="F31" s="936"/>
      <c r="G31" s="941"/>
      <c r="H31" s="2801"/>
      <c r="I31" s="2796"/>
      <c r="J31" s="2796"/>
      <c r="K31" s="2796"/>
      <c r="L31" s="2796"/>
      <c r="M31" s="2796"/>
      <c r="N31" s="2796"/>
      <c r="O31" s="2796"/>
      <c r="P31" s="2796"/>
      <c r="Q31" s="2796"/>
      <c r="R31" s="2796"/>
      <c r="S31" s="2796"/>
      <c r="T31" s="2796"/>
      <c r="U31" s="2797"/>
      <c r="V31" s="129"/>
      <c r="W31" s="205"/>
      <c r="X31" s="762"/>
      <c r="Y31" s="762"/>
      <c r="Z31" s="762"/>
      <c r="AA31" s="762"/>
      <c r="AB31" s="762"/>
      <c r="AC31" s="762"/>
      <c r="AD31" s="762"/>
      <c r="AE31" s="762"/>
      <c r="AF31" s="762"/>
      <c r="AG31" s="762"/>
      <c r="AH31" s="762"/>
      <c r="AI31" s="782"/>
    </row>
    <row r="32" spans="1:35" ht="15.75" customHeight="1">
      <c r="A32" s="105"/>
      <c r="B32" s="107"/>
      <c r="C32" s="129"/>
      <c r="D32" s="936"/>
      <c r="E32" s="941"/>
      <c r="F32" s="938"/>
      <c r="G32" s="942"/>
      <c r="H32" s="2802"/>
      <c r="I32" s="2803"/>
      <c r="J32" s="2803"/>
      <c r="K32" s="2803"/>
      <c r="L32" s="2803"/>
      <c r="M32" s="2803"/>
      <c r="N32" s="2803"/>
      <c r="O32" s="2803"/>
      <c r="P32" s="2803"/>
      <c r="Q32" s="2803"/>
      <c r="R32" s="2803"/>
      <c r="S32" s="2803"/>
      <c r="T32" s="2803"/>
      <c r="U32" s="2804"/>
      <c r="V32" s="129"/>
      <c r="W32" s="205"/>
      <c r="X32" s="762"/>
      <c r="Y32" s="762"/>
      <c r="Z32" s="762"/>
      <c r="AA32" s="762"/>
      <c r="AB32" s="762"/>
      <c r="AC32" s="762"/>
      <c r="AD32" s="762"/>
      <c r="AE32" s="762"/>
      <c r="AF32" s="762"/>
      <c r="AG32" s="762"/>
      <c r="AH32" s="762"/>
      <c r="AI32" s="782"/>
    </row>
    <row r="33" spans="1:35" ht="8.25" customHeight="1">
      <c r="A33" s="105"/>
      <c r="B33" s="107"/>
      <c r="C33" s="129"/>
      <c r="D33" s="936"/>
      <c r="E33" s="941"/>
      <c r="F33" s="935"/>
      <c r="G33" s="940"/>
      <c r="H33" s="2798"/>
      <c r="I33" s="2799"/>
      <c r="J33" s="2799"/>
      <c r="K33" s="2799"/>
      <c r="L33" s="2799"/>
      <c r="M33" s="2799"/>
      <c r="N33" s="2799"/>
      <c r="O33" s="2799"/>
      <c r="P33" s="2799"/>
      <c r="Q33" s="2799"/>
      <c r="R33" s="2799"/>
      <c r="S33" s="2799"/>
      <c r="T33" s="2799"/>
      <c r="U33" s="2800"/>
      <c r="V33" s="129"/>
      <c r="W33" s="205"/>
      <c r="X33" s="762"/>
      <c r="Y33" s="762"/>
      <c r="Z33" s="762"/>
      <c r="AA33" s="762"/>
      <c r="AB33" s="762"/>
      <c r="AC33" s="762"/>
      <c r="AD33" s="762"/>
      <c r="AE33" s="762"/>
      <c r="AF33" s="762"/>
      <c r="AG33" s="762"/>
      <c r="AH33" s="762"/>
      <c r="AI33" s="782"/>
    </row>
    <row r="34" spans="1:35" ht="15.75" customHeight="1">
      <c r="A34" s="105"/>
      <c r="B34" s="107"/>
      <c r="C34" s="129"/>
      <c r="D34" s="936"/>
      <c r="E34" s="941"/>
      <c r="F34" s="936"/>
      <c r="G34" s="941" t="s">
        <v>271</v>
      </c>
      <c r="H34" s="2801" t="s">
        <v>255</v>
      </c>
      <c r="I34" s="2796"/>
      <c r="J34" s="2796"/>
      <c r="K34" s="2796"/>
      <c r="L34" s="2796"/>
      <c r="M34" s="2796"/>
      <c r="N34" s="2796"/>
      <c r="O34" s="2796"/>
      <c r="P34" s="2796"/>
      <c r="Q34" s="2796"/>
      <c r="R34" s="2796"/>
      <c r="S34" s="2796"/>
      <c r="T34" s="2796"/>
      <c r="U34" s="2797"/>
      <c r="V34" s="129"/>
      <c r="W34" s="205"/>
      <c r="X34" s="762"/>
      <c r="Y34" s="762"/>
      <c r="Z34" s="762"/>
      <c r="AA34" s="762"/>
      <c r="AB34" s="762"/>
      <c r="AC34" s="762"/>
      <c r="AD34" s="762"/>
      <c r="AE34" s="762"/>
      <c r="AF34" s="762"/>
      <c r="AG34" s="762"/>
      <c r="AH34" s="762"/>
      <c r="AI34" s="782"/>
    </row>
    <row r="35" spans="1:35" ht="15.75" customHeight="1">
      <c r="A35" s="105"/>
      <c r="B35" s="107"/>
      <c r="C35" s="129"/>
      <c r="D35" s="936"/>
      <c r="E35" s="941"/>
      <c r="F35" s="936"/>
      <c r="G35" s="941"/>
      <c r="H35" s="2801" t="s">
        <v>645</v>
      </c>
      <c r="I35" s="2796"/>
      <c r="J35" s="2796"/>
      <c r="K35" s="2796"/>
      <c r="L35" s="2796"/>
      <c r="M35" s="2796"/>
      <c r="N35" s="2796"/>
      <c r="O35" s="2796"/>
      <c r="P35" s="2796"/>
      <c r="Q35" s="2796"/>
      <c r="R35" s="2796"/>
      <c r="S35" s="2796"/>
      <c r="T35" s="2796"/>
      <c r="U35" s="2797"/>
      <c r="V35" s="129"/>
      <c r="W35" s="947"/>
      <c r="X35" s="952"/>
      <c r="Y35" s="952"/>
      <c r="Z35" s="952"/>
      <c r="AA35" s="952"/>
      <c r="AB35" s="952"/>
      <c r="AC35" s="952"/>
      <c r="AD35" s="952"/>
      <c r="AE35" s="762"/>
      <c r="AF35" s="762"/>
      <c r="AG35" s="762"/>
      <c r="AH35" s="762"/>
      <c r="AI35" s="782"/>
    </row>
    <row r="36" spans="1:35" ht="15.75" customHeight="1">
      <c r="A36" s="105"/>
      <c r="B36" s="107"/>
      <c r="C36" s="129"/>
      <c r="D36" s="936"/>
      <c r="E36" s="941"/>
      <c r="F36" s="936"/>
      <c r="G36" s="941"/>
      <c r="H36" s="2561" t="s">
        <v>52</v>
      </c>
      <c r="I36" s="2562"/>
      <c r="J36" s="2562"/>
      <c r="K36" s="2562"/>
      <c r="L36" s="2562"/>
      <c r="M36" s="2562"/>
      <c r="N36" s="2562"/>
      <c r="O36" s="2562"/>
      <c r="P36" s="2562"/>
      <c r="Q36" s="2562"/>
      <c r="R36" s="2562"/>
      <c r="S36" s="2562"/>
      <c r="T36" s="2562"/>
      <c r="U36" s="2563"/>
      <c r="V36" s="129"/>
      <c r="W36" s="205"/>
      <c r="X36" s="762"/>
      <c r="Y36" s="762"/>
      <c r="Z36" s="762"/>
      <c r="AA36" s="762"/>
      <c r="AB36" s="762"/>
      <c r="AC36" s="762"/>
      <c r="AD36" s="762"/>
      <c r="AE36" s="762"/>
      <c r="AF36" s="762"/>
      <c r="AG36" s="762"/>
      <c r="AH36" s="762"/>
      <c r="AI36" s="782"/>
    </row>
    <row r="37" spans="1:35" ht="15.75" customHeight="1">
      <c r="A37" s="105"/>
      <c r="B37" s="107"/>
      <c r="C37" s="129"/>
      <c r="D37" s="936"/>
      <c r="E37" s="941"/>
      <c r="F37" s="936"/>
      <c r="G37" s="941"/>
      <c r="H37" s="2561" t="s">
        <v>647</v>
      </c>
      <c r="I37" s="2562"/>
      <c r="J37" s="2562"/>
      <c r="K37" s="2562"/>
      <c r="L37" s="2562"/>
      <c r="M37" s="2562"/>
      <c r="N37" s="2562"/>
      <c r="O37" s="2562"/>
      <c r="P37" s="2562"/>
      <c r="Q37" s="2562"/>
      <c r="R37" s="2562"/>
      <c r="S37" s="2562"/>
      <c r="T37" s="2562"/>
      <c r="U37" s="2563"/>
      <c r="V37" s="129"/>
      <c r="W37" s="948"/>
      <c r="X37" s="773"/>
      <c r="Y37" s="773"/>
      <c r="Z37" s="773"/>
      <c r="AA37" s="773"/>
      <c r="AB37" s="773"/>
      <c r="AC37" s="773"/>
      <c r="AD37" s="773"/>
      <c r="AE37" s="773"/>
      <c r="AF37" s="773"/>
      <c r="AG37" s="773"/>
      <c r="AH37" s="762"/>
      <c r="AI37" s="782"/>
    </row>
    <row r="38" spans="1:35" ht="15.75" customHeight="1">
      <c r="A38" s="105"/>
      <c r="B38" s="107"/>
      <c r="C38" s="129"/>
      <c r="D38" s="936"/>
      <c r="E38" s="941"/>
      <c r="F38" s="936"/>
      <c r="G38" s="941"/>
      <c r="H38" s="2561" t="s">
        <v>442</v>
      </c>
      <c r="I38" s="2562"/>
      <c r="J38" s="2562"/>
      <c r="K38" s="2562"/>
      <c r="L38" s="2562"/>
      <c r="M38" s="2562"/>
      <c r="N38" s="2562"/>
      <c r="O38" s="2562"/>
      <c r="P38" s="2562"/>
      <c r="Q38" s="2562"/>
      <c r="R38" s="2562"/>
      <c r="S38" s="2562"/>
      <c r="T38" s="2562"/>
      <c r="U38" s="2563"/>
      <c r="V38" s="129"/>
      <c r="W38" s="948"/>
      <c r="X38" s="773"/>
      <c r="Y38" s="773"/>
      <c r="Z38" s="773"/>
      <c r="AA38" s="773"/>
      <c r="AB38" s="773"/>
      <c r="AC38" s="773"/>
      <c r="AD38" s="773"/>
      <c r="AE38" s="773"/>
      <c r="AF38" s="773"/>
      <c r="AG38" s="773"/>
      <c r="AH38" s="762"/>
      <c r="AI38" s="782"/>
    </row>
    <row r="39" spans="1:35" ht="15.75" customHeight="1">
      <c r="A39" s="105"/>
      <c r="B39" s="107"/>
      <c r="C39" s="129"/>
      <c r="D39" s="936"/>
      <c r="E39" s="941"/>
      <c r="F39" s="936"/>
      <c r="G39" s="941"/>
      <c r="H39" s="936"/>
      <c r="I39" s="188"/>
      <c r="J39" s="188"/>
      <c r="K39" s="188"/>
      <c r="L39" s="188"/>
      <c r="M39" s="188"/>
      <c r="N39" s="188"/>
      <c r="O39" s="188"/>
      <c r="P39" s="188"/>
      <c r="Q39" s="188"/>
      <c r="R39" s="188"/>
      <c r="S39" s="188"/>
      <c r="T39" s="188"/>
      <c r="U39" s="941"/>
      <c r="V39" s="129"/>
      <c r="W39" s="948"/>
      <c r="X39" s="773"/>
      <c r="Y39" s="773"/>
      <c r="Z39" s="773"/>
      <c r="AA39" s="773"/>
      <c r="AB39" s="773"/>
      <c r="AC39" s="773"/>
      <c r="AD39" s="773"/>
      <c r="AE39" s="773"/>
      <c r="AF39" s="773"/>
      <c r="AG39" s="773"/>
      <c r="AH39" s="762"/>
      <c r="AI39" s="782"/>
    </row>
    <row r="40" spans="1:35" ht="15.75" customHeight="1">
      <c r="A40" s="105"/>
      <c r="B40" s="107"/>
      <c r="C40" s="129"/>
      <c r="D40" s="938"/>
      <c r="E40" s="942"/>
      <c r="F40" s="938"/>
      <c r="G40" s="942"/>
      <c r="H40" s="938"/>
      <c r="I40" s="693"/>
      <c r="J40" s="693"/>
      <c r="K40" s="693"/>
      <c r="L40" s="693"/>
      <c r="M40" s="693"/>
      <c r="N40" s="693"/>
      <c r="O40" s="693"/>
      <c r="P40" s="693"/>
      <c r="Q40" s="693"/>
      <c r="R40" s="693"/>
      <c r="S40" s="693"/>
      <c r="T40" s="693"/>
      <c r="U40" s="942"/>
      <c r="V40" s="129"/>
      <c r="W40" s="948"/>
      <c r="X40" s="773"/>
      <c r="Y40" s="773"/>
      <c r="Z40" s="773"/>
      <c r="AA40" s="773"/>
      <c r="AB40" s="773"/>
      <c r="AC40" s="773"/>
      <c r="AD40" s="773"/>
      <c r="AE40" s="773"/>
      <c r="AF40" s="773"/>
      <c r="AG40" s="773"/>
      <c r="AH40" s="762"/>
      <c r="AI40" s="782"/>
    </row>
    <row r="41" spans="1:35" ht="8.25" customHeight="1">
      <c r="A41" s="105"/>
      <c r="B41" s="107"/>
      <c r="C41" s="129"/>
      <c r="D41" s="935"/>
      <c r="E41" s="940"/>
      <c r="F41" s="188"/>
      <c r="G41" s="188"/>
      <c r="H41" s="2798"/>
      <c r="I41" s="2799"/>
      <c r="J41" s="2799"/>
      <c r="K41" s="2799"/>
      <c r="L41" s="2799"/>
      <c r="M41" s="2799"/>
      <c r="N41" s="2799"/>
      <c r="O41" s="2799"/>
      <c r="P41" s="2799"/>
      <c r="Q41" s="2799"/>
      <c r="R41" s="2799"/>
      <c r="S41" s="2799"/>
      <c r="T41" s="2799"/>
      <c r="U41" s="2800"/>
      <c r="V41" s="129"/>
      <c r="W41" s="948"/>
      <c r="X41" s="773"/>
      <c r="Y41" s="773"/>
      <c r="Z41" s="773"/>
      <c r="AA41" s="773"/>
      <c r="AB41" s="773"/>
      <c r="AC41" s="773"/>
      <c r="AD41" s="773"/>
      <c r="AE41" s="773"/>
      <c r="AF41" s="773"/>
      <c r="AG41" s="773"/>
      <c r="AH41" s="762"/>
      <c r="AI41" s="782"/>
    </row>
    <row r="42" spans="1:35" ht="15.75" customHeight="1">
      <c r="A42" s="105"/>
      <c r="B42" s="107"/>
      <c r="C42" s="129"/>
      <c r="D42" s="936"/>
      <c r="E42" s="941" t="s">
        <v>627</v>
      </c>
      <c r="F42" s="188"/>
      <c r="G42" s="188" t="s">
        <v>71</v>
      </c>
      <c r="H42" s="2801" t="s">
        <v>331</v>
      </c>
      <c r="I42" s="2796"/>
      <c r="J42" s="2796"/>
      <c r="K42" s="2796"/>
      <c r="L42" s="2796"/>
      <c r="M42" s="2796"/>
      <c r="N42" s="2796"/>
      <c r="O42" s="2796"/>
      <c r="P42" s="2796"/>
      <c r="Q42" s="2796"/>
      <c r="R42" s="2796"/>
      <c r="S42" s="2796"/>
      <c r="T42" s="2796"/>
      <c r="U42" s="2797"/>
      <c r="V42" s="129"/>
      <c r="W42" s="948"/>
      <c r="X42" s="773"/>
      <c r="Y42" s="773"/>
      <c r="Z42" s="773"/>
      <c r="AA42" s="773"/>
      <c r="AB42" s="773"/>
      <c r="AC42" s="773"/>
      <c r="AD42" s="773"/>
      <c r="AE42" s="773"/>
      <c r="AF42" s="773"/>
      <c r="AG42" s="773"/>
      <c r="AH42" s="762"/>
      <c r="AI42" s="782"/>
    </row>
    <row r="43" spans="1:35" ht="15.75" customHeight="1">
      <c r="A43" s="105"/>
      <c r="B43" s="107"/>
      <c r="C43" s="129"/>
      <c r="D43" s="936"/>
      <c r="E43" s="941"/>
      <c r="F43" s="188"/>
      <c r="G43" s="188"/>
      <c r="H43" s="2801" t="s">
        <v>648</v>
      </c>
      <c r="I43" s="2796"/>
      <c r="J43" s="2796"/>
      <c r="K43" s="2796"/>
      <c r="L43" s="2796"/>
      <c r="M43" s="2796"/>
      <c r="N43" s="2796"/>
      <c r="O43" s="2796"/>
      <c r="P43" s="2796"/>
      <c r="Q43" s="2796"/>
      <c r="R43" s="2796"/>
      <c r="S43" s="2796"/>
      <c r="T43" s="2796"/>
      <c r="U43" s="2797"/>
      <c r="V43" s="129"/>
      <c r="W43" s="948"/>
      <c r="X43" s="773"/>
      <c r="Y43" s="773"/>
      <c r="Z43" s="773"/>
      <c r="AA43" s="773"/>
      <c r="AB43" s="773"/>
      <c r="AC43" s="773"/>
      <c r="AD43" s="773"/>
      <c r="AE43" s="773"/>
      <c r="AF43" s="773"/>
      <c r="AG43" s="773"/>
      <c r="AH43" s="762"/>
      <c r="AI43" s="782"/>
    </row>
    <row r="44" spans="1:35" ht="15.75" customHeight="1">
      <c r="A44" s="105"/>
      <c r="B44" s="107"/>
      <c r="C44" s="129"/>
      <c r="D44" s="2812" t="s">
        <v>624</v>
      </c>
      <c r="E44" s="2813"/>
      <c r="F44" s="188"/>
      <c r="G44" s="188"/>
      <c r="H44" s="2801" t="s">
        <v>650</v>
      </c>
      <c r="I44" s="2796"/>
      <c r="J44" s="2796"/>
      <c r="K44" s="2796"/>
      <c r="L44" s="2796"/>
      <c r="M44" s="2796"/>
      <c r="N44" s="2796"/>
      <c r="O44" s="2796"/>
      <c r="P44" s="2796"/>
      <c r="Q44" s="2796"/>
      <c r="R44" s="2796"/>
      <c r="S44" s="2796"/>
      <c r="T44" s="2796"/>
      <c r="U44" s="2797"/>
      <c r="V44" s="129"/>
      <c r="W44" s="948"/>
      <c r="X44" s="773"/>
      <c r="Y44" s="773"/>
      <c r="Z44" s="773"/>
      <c r="AA44" s="773"/>
      <c r="AB44" s="773"/>
      <c r="AC44" s="773"/>
      <c r="AD44" s="773"/>
      <c r="AE44" s="773"/>
      <c r="AF44" s="773"/>
      <c r="AG44" s="773"/>
      <c r="AH44" s="762"/>
      <c r="AI44" s="782"/>
    </row>
    <row r="45" spans="1:35" ht="15.75" customHeight="1">
      <c r="A45" s="105"/>
      <c r="B45" s="107"/>
      <c r="C45" s="129"/>
      <c r="D45" s="2812"/>
      <c r="E45" s="2813"/>
      <c r="F45" s="188"/>
      <c r="G45" s="188"/>
      <c r="H45" s="2801" t="s">
        <v>651</v>
      </c>
      <c r="I45" s="2796"/>
      <c r="J45" s="2796"/>
      <c r="K45" s="2796"/>
      <c r="L45" s="2796"/>
      <c r="M45" s="2796"/>
      <c r="N45" s="2796"/>
      <c r="O45" s="2796"/>
      <c r="P45" s="2796"/>
      <c r="Q45" s="2796"/>
      <c r="R45" s="2796"/>
      <c r="S45" s="2796"/>
      <c r="T45" s="2796"/>
      <c r="U45" s="2797"/>
      <c r="V45" s="129"/>
      <c r="W45" s="948"/>
      <c r="X45" s="773"/>
      <c r="Y45" s="773"/>
      <c r="Z45" s="773"/>
      <c r="AA45" s="773"/>
      <c r="AB45" s="773"/>
      <c r="AC45" s="773"/>
      <c r="AD45" s="773"/>
      <c r="AE45" s="773"/>
      <c r="AF45" s="773"/>
      <c r="AG45" s="773"/>
      <c r="AH45" s="762"/>
      <c r="AI45" s="782"/>
    </row>
    <row r="46" spans="1:35" ht="15.75" customHeight="1">
      <c r="A46" s="105"/>
      <c r="B46" s="107"/>
      <c r="C46" s="206"/>
      <c r="D46" s="939"/>
      <c r="E46" s="943"/>
      <c r="F46" s="148"/>
      <c r="G46" s="148"/>
      <c r="H46" s="936"/>
      <c r="I46" s="945"/>
      <c r="J46" s="945"/>
      <c r="K46" s="945"/>
      <c r="L46" s="945"/>
      <c r="M46" s="945"/>
      <c r="N46" s="945"/>
      <c r="O46" s="945"/>
      <c r="P46" s="945"/>
      <c r="Q46" s="945"/>
      <c r="R46" s="945"/>
      <c r="S46" s="945"/>
      <c r="T46" s="945"/>
      <c r="U46" s="296"/>
      <c r="V46" s="206"/>
      <c r="W46" s="948"/>
      <c r="X46" s="953"/>
      <c r="Y46" s="953"/>
      <c r="Z46" s="953"/>
      <c r="AA46" s="953"/>
      <c r="AB46" s="953"/>
      <c r="AC46" s="953"/>
      <c r="AD46" s="953"/>
      <c r="AE46" s="953"/>
      <c r="AF46" s="953"/>
      <c r="AG46" s="953"/>
      <c r="AH46" s="814"/>
      <c r="AI46" s="157"/>
    </row>
    <row r="47" spans="1:35" ht="15.75" customHeight="1">
      <c r="A47" s="105"/>
      <c r="B47" s="107"/>
      <c r="C47" s="129"/>
      <c r="D47" s="938"/>
      <c r="E47" s="942"/>
      <c r="F47" s="938"/>
      <c r="G47" s="693"/>
      <c r="H47" s="2802"/>
      <c r="I47" s="2803"/>
      <c r="J47" s="2803"/>
      <c r="K47" s="2803"/>
      <c r="L47" s="2803"/>
      <c r="M47" s="2803"/>
      <c r="N47" s="2803"/>
      <c r="O47" s="2803"/>
      <c r="P47" s="2803"/>
      <c r="Q47" s="2803"/>
      <c r="R47" s="2803"/>
      <c r="S47" s="2803"/>
      <c r="T47" s="2803"/>
      <c r="U47" s="2804"/>
      <c r="V47" s="129"/>
      <c r="W47" s="205"/>
      <c r="X47" s="762"/>
      <c r="Y47" s="762"/>
      <c r="Z47" s="762"/>
      <c r="AA47" s="762"/>
      <c r="AB47" s="762"/>
      <c r="AC47" s="762"/>
      <c r="AD47" s="762"/>
      <c r="AE47" s="762"/>
      <c r="AF47" s="762"/>
      <c r="AG47" s="762"/>
      <c r="AH47" s="762"/>
      <c r="AI47" s="157"/>
    </row>
    <row r="48" spans="1:35" ht="15.75" customHeight="1">
      <c r="A48" s="105"/>
      <c r="B48" s="107"/>
      <c r="C48" s="129"/>
      <c r="D48" s="129"/>
      <c r="E48" s="129"/>
      <c r="F48" s="129"/>
      <c r="G48" s="639"/>
      <c r="H48" s="639"/>
      <c r="I48" s="109"/>
      <c r="J48" s="109"/>
      <c r="K48" s="109"/>
      <c r="L48" s="109"/>
      <c r="M48" s="109"/>
      <c r="N48" s="109"/>
      <c r="O48" s="109"/>
      <c r="P48" s="109"/>
      <c r="Q48" s="109"/>
      <c r="R48" s="109"/>
      <c r="S48" s="109"/>
      <c r="T48" s="109"/>
      <c r="U48" s="109"/>
      <c r="V48" s="129"/>
      <c r="W48" s="205"/>
      <c r="X48" s="762"/>
      <c r="Y48" s="762"/>
      <c r="Z48" s="762"/>
      <c r="AA48" s="762"/>
      <c r="AB48" s="762"/>
      <c r="AC48" s="778"/>
      <c r="AD48" s="778"/>
      <c r="AE48" s="778"/>
      <c r="AF48" s="778"/>
      <c r="AG48" s="778"/>
      <c r="AH48" s="778"/>
      <c r="AI48" s="105"/>
    </row>
    <row r="49" spans="1:35" ht="14.25" customHeight="1">
      <c r="A49" s="105"/>
      <c r="B49" s="107"/>
      <c r="C49" s="206"/>
      <c r="D49" s="206"/>
      <c r="E49" s="206"/>
      <c r="F49" s="206"/>
      <c r="G49" s="129"/>
      <c r="H49" s="129"/>
      <c r="I49" s="154"/>
      <c r="J49" s="154"/>
      <c r="K49" s="154"/>
      <c r="L49" s="154"/>
      <c r="M49" s="154"/>
      <c r="N49" s="154"/>
      <c r="O49" s="154"/>
      <c r="P49" s="1222" t="s">
        <v>58</v>
      </c>
      <c r="Q49" s="1223"/>
      <c r="R49" s="1224"/>
      <c r="S49" s="2611" t="s">
        <v>61</v>
      </c>
      <c r="T49" s="2612"/>
      <c r="U49" s="2613"/>
      <c r="V49" s="206"/>
      <c r="W49" s="205"/>
      <c r="X49" s="762"/>
      <c r="Y49" s="762"/>
      <c r="Z49" s="762"/>
      <c r="AA49" s="762"/>
      <c r="AB49" s="762"/>
      <c r="AC49" s="762"/>
      <c r="AD49" s="762"/>
      <c r="AE49" s="762"/>
      <c r="AF49" s="762"/>
      <c r="AG49" s="762"/>
      <c r="AH49" s="762"/>
      <c r="AI49" s="105"/>
    </row>
    <row r="50" spans="1:35" ht="10.5" customHeight="1">
      <c r="A50" s="105"/>
      <c r="B50" s="107"/>
      <c r="C50" s="206"/>
      <c r="D50" s="206"/>
      <c r="E50" s="206"/>
      <c r="F50" s="206"/>
      <c r="G50" s="206"/>
      <c r="H50" s="206"/>
      <c r="I50" s="206"/>
      <c r="J50" s="206"/>
      <c r="K50" s="206"/>
      <c r="L50" s="206"/>
      <c r="M50" s="206"/>
      <c r="N50" s="206"/>
      <c r="O50" s="206"/>
      <c r="P50" s="1225"/>
      <c r="Q50" s="1226"/>
      <c r="R50" s="1227"/>
      <c r="S50" s="2614"/>
      <c r="T50" s="2615"/>
      <c r="U50" s="2616"/>
      <c r="V50" s="206"/>
      <c r="W50" s="205"/>
      <c r="X50" s="762"/>
      <c r="Y50" s="762"/>
      <c r="Z50" s="762"/>
      <c r="AA50" s="762"/>
      <c r="AB50" s="762"/>
      <c r="AC50" s="762"/>
      <c r="AD50" s="762"/>
      <c r="AE50" s="762"/>
      <c r="AF50" s="762"/>
      <c r="AG50" s="762"/>
      <c r="AH50" s="762"/>
      <c r="AI50" s="105"/>
    </row>
    <row r="51" spans="1:35" ht="15.75" customHeight="1">
      <c r="A51" s="105"/>
      <c r="B51" s="107"/>
      <c r="C51" s="206"/>
      <c r="D51" s="206"/>
      <c r="E51" s="206"/>
      <c r="F51" s="206"/>
      <c r="G51" s="206"/>
      <c r="H51" s="206"/>
      <c r="I51" s="206"/>
      <c r="J51" s="206"/>
      <c r="K51" s="206"/>
      <c r="L51" s="206"/>
      <c r="M51" s="206"/>
      <c r="N51" s="206"/>
      <c r="O51" s="206"/>
      <c r="P51" s="2805"/>
      <c r="Q51" s="2806"/>
      <c r="R51" s="2807"/>
      <c r="S51" s="2805"/>
      <c r="T51" s="2806"/>
      <c r="U51" s="2807"/>
      <c r="V51" s="206"/>
      <c r="W51" s="205"/>
      <c r="X51" s="762"/>
      <c r="Y51" s="762"/>
      <c r="Z51" s="762"/>
      <c r="AA51" s="762"/>
      <c r="AB51" s="762"/>
      <c r="AC51" s="762"/>
      <c r="AD51" s="762"/>
      <c r="AE51" s="762"/>
      <c r="AF51" s="762"/>
      <c r="AG51" s="762"/>
      <c r="AH51" s="762"/>
      <c r="AI51" s="105"/>
    </row>
    <row r="52" spans="1:35" ht="26.25" customHeight="1">
      <c r="A52" s="105"/>
      <c r="B52" s="107"/>
      <c r="C52" s="206"/>
      <c r="D52" s="206"/>
      <c r="E52" s="206"/>
      <c r="F52" s="206"/>
      <c r="G52" s="206"/>
      <c r="H52" s="206"/>
      <c r="I52" s="206"/>
      <c r="J52" s="206"/>
      <c r="K52" s="206"/>
      <c r="L52" s="206"/>
      <c r="M52" s="206"/>
      <c r="N52" s="206"/>
      <c r="O52" s="206"/>
      <c r="P52" s="2808"/>
      <c r="Q52" s="2438"/>
      <c r="R52" s="2809"/>
      <c r="S52" s="2808"/>
      <c r="T52" s="2438"/>
      <c r="U52" s="2809"/>
      <c r="V52" s="206"/>
      <c r="W52" s="949"/>
      <c r="X52" s="324"/>
      <c r="Y52" s="324"/>
      <c r="Z52" s="324"/>
      <c r="AA52" s="324"/>
      <c r="AB52" s="324"/>
      <c r="AC52" s="324"/>
      <c r="AD52" s="324"/>
      <c r="AE52" s="324"/>
      <c r="AF52" s="324"/>
      <c r="AG52" s="324"/>
      <c r="AH52" s="324"/>
      <c r="AI52" s="105"/>
    </row>
    <row r="53" spans="1:35" ht="7.5" customHeight="1">
      <c r="A53" s="105"/>
      <c r="B53" s="108"/>
      <c r="C53" s="114"/>
      <c r="D53" s="833"/>
      <c r="E53" s="833"/>
      <c r="F53" s="833"/>
      <c r="G53" s="833"/>
      <c r="H53" s="833"/>
      <c r="I53" s="833"/>
      <c r="J53" s="833"/>
      <c r="K53" s="833"/>
      <c r="L53" s="833"/>
      <c r="M53" s="833"/>
      <c r="N53" s="833"/>
      <c r="O53" s="833"/>
      <c r="P53" s="833"/>
      <c r="Q53" s="833"/>
      <c r="R53" s="833"/>
      <c r="S53" s="833"/>
      <c r="T53" s="833"/>
      <c r="U53" s="833"/>
      <c r="V53" s="833"/>
      <c r="W53" s="950"/>
      <c r="X53" s="834"/>
      <c r="Y53" s="834"/>
      <c r="Z53" s="834"/>
      <c r="AA53" s="834"/>
      <c r="AB53" s="834"/>
      <c r="AC53" s="834"/>
      <c r="AD53" s="836"/>
      <c r="AE53" s="324"/>
      <c r="AF53" s="324"/>
      <c r="AG53" s="324"/>
      <c r="AH53" s="324"/>
      <c r="AI53" s="105"/>
    </row>
    <row r="54" spans="1:35" ht="15.75" customHeight="1">
      <c r="A54" s="105"/>
      <c r="B54" s="105"/>
      <c r="C54" s="324"/>
      <c r="D54" s="834"/>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6"/>
      <c r="AE54" s="324"/>
      <c r="AF54" s="324"/>
      <c r="AG54" s="324"/>
      <c r="AH54" s="324"/>
      <c r="AI54" s="105"/>
    </row>
    <row r="55" spans="1:35" ht="15.75" customHeight="1">
      <c r="A55" s="105"/>
      <c r="B55" s="105"/>
      <c r="C55" s="324"/>
      <c r="D55" s="834"/>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6"/>
      <c r="AE55" s="324"/>
      <c r="AF55" s="324"/>
      <c r="AG55" s="324"/>
      <c r="AH55" s="324"/>
      <c r="AI55" s="105"/>
    </row>
    <row r="56" spans="1:35">
      <c r="A56" s="105"/>
      <c r="B56" s="105"/>
      <c r="C56" s="324"/>
      <c r="D56" s="834"/>
      <c r="E56" s="834"/>
      <c r="F56" s="834"/>
      <c r="G56" s="834"/>
      <c r="H56" s="834"/>
      <c r="I56" s="834"/>
      <c r="J56" s="834"/>
      <c r="K56" s="834"/>
      <c r="L56" s="834"/>
      <c r="M56" s="834"/>
      <c r="N56" s="834"/>
      <c r="O56" s="834"/>
      <c r="P56" s="834"/>
      <c r="Q56" s="834"/>
      <c r="R56" s="834"/>
      <c r="S56" s="834"/>
      <c r="T56" s="834"/>
      <c r="U56" s="834"/>
      <c r="V56" s="834"/>
      <c r="W56" s="834"/>
      <c r="X56" s="834"/>
      <c r="Y56" s="834"/>
      <c r="Z56" s="834"/>
      <c r="AA56" s="834"/>
      <c r="AB56" s="834"/>
      <c r="AC56" s="834"/>
      <c r="AD56" s="836"/>
      <c r="AE56" s="324"/>
      <c r="AF56" s="324"/>
      <c r="AG56" s="324"/>
      <c r="AH56" s="324"/>
      <c r="AI56" s="105"/>
    </row>
    <row r="57" spans="1:35">
      <c r="A57" s="105"/>
      <c r="B57" s="105"/>
      <c r="C57" s="762"/>
      <c r="D57" s="834"/>
      <c r="E57" s="834"/>
      <c r="F57" s="834"/>
      <c r="G57" s="834"/>
      <c r="H57" s="834"/>
      <c r="I57" s="834"/>
      <c r="J57" s="834"/>
      <c r="K57" s="834"/>
      <c r="L57" s="834"/>
      <c r="M57" s="834"/>
      <c r="N57" s="834"/>
      <c r="O57" s="834"/>
      <c r="P57" s="834"/>
      <c r="Q57" s="834"/>
      <c r="R57" s="834"/>
      <c r="S57" s="834"/>
      <c r="T57" s="834"/>
      <c r="U57" s="834"/>
      <c r="V57" s="834"/>
      <c r="W57" s="834"/>
      <c r="X57" s="834"/>
      <c r="Y57" s="834"/>
      <c r="Z57" s="834"/>
      <c r="AA57" s="834"/>
      <c r="AB57" s="834"/>
      <c r="AC57" s="834"/>
      <c r="AD57" s="836"/>
      <c r="AE57" s="762"/>
      <c r="AF57" s="762"/>
      <c r="AG57" s="762"/>
      <c r="AH57" s="762"/>
      <c r="AI57" s="157"/>
    </row>
    <row r="58" spans="1:35">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65"/>
      <c r="AI58" s="783"/>
    </row>
    <row r="59" spans="1:3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83"/>
    </row>
    <row r="60" spans="1:35">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row>
  </sheetData>
  <mergeCells count="53">
    <mergeCell ref="P51:R52"/>
    <mergeCell ref="S51:U52"/>
    <mergeCell ref="Z5:AG6"/>
    <mergeCell ref="D16:E18"/>
    <mergeCell ref="D44:E45"/>
    <mergeCell ref="P49:R50"/>
    <mergeCell ref="S49:U50"/>
    <mergeCell ref="H47:U47"/>
    <mergeCell ref="J4:L6"/>
    <mergeCell ref="M4:O6"/>
    <mergeCell ref="P4:R6"/>
    <mergeCell ref="S4:U6"/>
    <mergeCell ref="H41:U41"/>
    <mergeCell ref="H42:U42"/>
    <mergeCell ref="H43:U43"/>
    <mergeCell ref="H44:U44"/>
    <mergeCell ref="H45:U45"/>
    <mergeCell ref="H34:U34"/>
    <mergeCell ref="H35:U35"/>
    <mergeCell ref="H36:U36"/>
    <mergeCell ref="H37:U37"/>
    <mergeCell ref="H38:U38"/>
    <mergeCell ref="H29:U29"/>
    <mergeCell ref="H30:U30"/>
    <mergeCell ref="H31:U31"/>
    <mergeCell ref="H32:U32"/>
    <mergeCell ref="H33:U33"/>
    <mergeCell ref="H24:U24"/>
    <mergeCell ref="H25:U25"/>
    <mergeCell ref="H26:U26"/>
    <mergeCell ref="H27:U27"/>
    <mergeCell ref="H28:U28"/>
    <mergeCell ref="H19:U19"/>
    <mergeCell ref="H20:U20"/>
    <mergeCell ref="H21:U21"/>
    <mergeCell ref="H22:U22"/>
    <mergeCell ref="H23:U23"/>
    <mergeCell ref="H14:U14"/>
    <mergeCell ref="H15:U15"/>
    <mergeCell ref="H16:U16"/>
    <mergeCell ref="H17:U17"/>
    <mergeCell ref="H18:U18"/>
    <mergeCell ref="D11:E11"/>
    <mergeCell ref="F11:H11"/>
    <mergeCell ref="J11:U11"/>
    <mergeCell ref="D12:E12"/>
    <mergeCell ref="F12:G12"/>
    <mergeCell ref="H12:U12"/>
    <mergeCell ref="J3:L3"/>
    <mergeCell ref="M3:O3"/>
    <mergeCell ref="P3:R3"/>
    <mergeCell ref="S3:U3"/>
    <mergeCell ref="D9:U9"/>
  </mergeCells>
  <phoneticPr fontId="3" type="Hiragana"/>
  <hyperlinks>
    <hyperlink ref="Z5" location="データ!A1" display="データ入力画面へ"/>
  </hyperlinks>
  <pageMargins left="0.30629921259842519" right="0.30629921259842519" top="0.75"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1">
              <controlPr defaultSize="0" autoFill="0" autoLine="0" autoPict="0">
                <anchor moveWithCells="1">
                  <from>
                    <xdr:col>3</xdr:col>
                    <xdr:colOff>9525</xdr:colOff>
                    <xdr:row>12</xdr:row>
                    <xdr:rowOff>28575</xdr:rowOff>
                  </from>
                  <to>
                    <xdr:col>4</xdr:col>
                    <xdr:colOff>104775</xdr:colOff>
                    <xdr:row>14</xdr:row>
                    <xdr:rowOff>85725</xdr:rowOff>
                  </to>
                </anchor>
              </controlPr>
            </control>
          </mc:Choice>
        </mc:AlternateContent>
        <mc:AlternateContent xmlns:mc="http://schemas.openxmlformats.org/markup-compatibility/2006">
          <mc:Choice Requires="x14">
            <control shapeId="11266" r:id="rId5" name="チェック 2">
              <controlPr defaultSize="0" autoFill="0" autoLine="0" autoPict="0">
                <anchor moveWithCells="1">
                  <from>
                    <xdr:col>5</xdr:col>
                    <xdr:colOff>9525</xdr:colOff>
                    <xdr:row>12</xdr:row>
                    <xdr:rowOff>28575</xdr:rowOff>
                  </from>
                  <to>
                    <xdr:col>6</xdr:col>
                    <xdr:colOff>104775</xdr:colOff>
                    <xdr:row>14</xdr:row>
                    <xdr:rowOff>85725</xdr:rowOff>
                  </to>
                </anchor>
              </controlPr>
            </control>
          </mc:Choice>
        </mc:AlternateContent>
        <mc:AlternateContent xmlns:mc="http://schemas.openxmlformats.org/markup-compatibility/2006">
          <mc:Choice Requires="x14">
            <control shapeId="11267" r:id="rId6" name="チェック 3">
              <controlPr defaultSize="0" autoFill="0" autoLine="0" autoPict="0">
                <anchor moveWithCells="1">
                  <from>
                    <xdr:col>5</xdr:col>
                    <xdr:colOff>9525</xdr:colOff>
                    <xdr:row>20</xdr:row>
                    <xdr:rowOff>28575</xdr:rowOff>
                  </from>
                  <to>
                    <xdr:col>6</xdr:col>
                    <xdr:colOff>104775</xdr:colOff>
                    <xdr:row>22</xdr:row>
                    <xdr:rowOff>76200</xdr:rowOff>
                  </to>
                </anchor>
              </controlPr>
            </control>
          </mc:Choice>
        </mc:AlternateContent>
        <mc:AlternateContent xmlns:mc="http://schemas.openxmlformats.org/markup-compatibility/2006">
          <mc:Choice Requires="x14">
            <control shapeId="11268" r:id="rId7" name="チェック 4">
              <controlPr defaultSize="0" autoFill="0" autoLine="0" autoPict="0">
                <anchor moveWithCells="1">
                  <from>
                    <xdr:col>5</xdr:col>
                    <xdr:colOff>9525</xdr:colOff>
                    <xdr:row>25</xdr:row>
                    <xdr:rowOff>28575</xdr:rowOff>
                  </from>
                  <to>
                    <xdr:col>6</xdr:col>
                    <xdr:colOff>104775</xdr:colOff>
                    <xdr:row>27</xdr:row>
                    <xdr:rowOff>85725</xdr:rowOff>
                  </to>
                </anchor>
              </controlPr>
            </control>
          </mc:Choice>
        </mc:AlternateContent>
        <mc:AlternateContent xmlns:mc="http://schemas.openxmlformats.org/markup-compatibility/2006">
          <mc:Choice Requires="x14">
            <control shapeId="11269" r:id="rId8" name="チェック 5">
              <controlPr defaultSize="0" autoFill="0" autoLine="0" autoPict="0">
                <anchor moveWithCells="1">
                  <from>
                    <xdr:col>5</xdr:col>
                    <xdr:colOff>9525</xdr:colOff>
                    <xdr:row>32</xdr:row>
                    <xdr:rowOff>57150</xdr:rowOff>
                  </from>
                  <to>
                    <xdr:col>6</xdr:col>
                    <xdr:colOff>104775</xdr:colOff>
                    <xdr:row>34</xdr:row>
                    <xdr:rowOff>38100</xdr:rowOff>
                  </to>
                </anchor>
              </controlPr>
            </control>
          </mc:Choice>
        </mc:AlternateContent>
        <mc:AlternateContent xmlns:mc="http://schemas.openxmlformats.org/markup-compatibility/2006">
          <mc:Choice Requires="x14">
            <control shapeId="11270" r:id="rId9" name="チェック 6">
              <controlPr defaultSize="0" autoFill="0" autoLine="0" autoPict="0">
                <anchor moveWithCells="1">
                  <from>
                    <xdr:col>5</xdr:col>
                    <xdr:colOff>9525</xdr:colOff>
                    <xdr:row>40</xdr:row>
                    <xdr:rowOff>28575</xdr:rowOff>
                  </from>
                  <to>
                    <xdr:col>6</xdr:col>
                    <xdr:colOff>104775</xdr:colOff>
                    <xdr:row>42</xdr:row>
                    <xdr:rowOff>66675</xdr:rowOff>
                  </to>
                </anchor>
              </controlPr>
            </control>
          </mc:Choice>
        </mc:AlternateContent>
        <mc:AlternateContent xmlns:mc="http://schemas.openxmlformats.org/markup-compatibility/2006">
          <mc:Choice Requires="x14">
            <control shapeId="11271" r:id="rId10" name="チェック 7">
              <controlPr defaultSize="0" autoFill="0" autoLine="0" autoPict="0">
                <anchor moveWithCells="1">
                  <from>
                    <xdr:col>3</xdr:col>
                    <xdr:colOff>9525</xdr:colOff>
                    <xdr:row>40</xdr:row>
                    <xdr:rowOff>57150</xdr:rowOff>
                  </from>
                  <to>
                    <xdr:col>4</xdr:col>
                    <xdr:colOff>104775</xdr:colOff>
                    <xdr:row>42</xdr:row>
                    <xdr:rowOff>38100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showZeros="0" workbookViewId="0">
      <selection activeCell="W4" sqref="W4:AD5"/>
    </sheetView>
  </sheetViews>
  <sheetFormatPr defaultRowHeight="18.75"/>
  <cols>
    <col min="1" max="1" width="32.25" style="104" customWidth="1"/>
    <col min="2" max="2" width="1.375" style="104" customWidth="1"/>
    <col min="3" max="3" width="2.625" style="104" customWidth="1"/>
    <col min="4" max="4" width="11.875" style="104" customWidth="1"/>
    <col min="5" max="5" width="21" style="104" customWidth="1"/>
    <col min="6" max="6" width="12.625" style="104" customWidth="1"/>
    <col min="7" max="19" width="2.625" style="104" customWidth="1"/>
    <col min="20" max="20" width="1.25" style="104" customWidth="1"/>
    <col min="21" max="22" width="2.625" style="104" customWidth="1"/>
    <col min="23" max="31" width="2.875" style="104" customWidth="1"/>
    <col min="32" max="35" width="5.625" style="104" customWidth="1"/>
    <col min="36" max="36" width="18.375" style="104" customWidth="1"/>
    <col min="37" max="66" width="2.625" style="104" customWidth="1"/>
    <col min="67" max="67" width="9" style="104" customWidth="1"/>
    <col min="68" max="16384" width="9" style="104"/>
  </cols>
  <sheetData>
    <row r="1" spans="1:36" ht="23.25" customHeight="1">
      <c r="A1" s="105"/>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105"/>
      <c r="AH1" s="105"/>
      <c r="AI1" s="105"/>
      <c r="AJ1" s="105"/>
    </row>
    <row r="2" spans="1:36" ht="15.75" customHeight="1">
      <c r="A2" s="105"/>
      <c r="B2" s="206"/>
      <c r="C2" s="206"/>
      <c r="D2" s="206"/>
      <c r="E2" s="206"/>
      <c r="F2" s="206"/>
      <c r="G2" s="206"/>
      <c r="H2" s="1142" t="s">
        <v>65</v>
      </c>
      <c r="I2" s="1142"/>
      <c r="J2" s="1142"/>
      <c r="K2" s="1142" t="s">
        <v>86</v>
      </c>
      <c r="L2" s="1142"/>
      <c r="M2" s="1142"/>
      <c r="N2" s="1142" t="s">
        <v>90</v>
      </c>
      <c r="O2" s="1142"/>
      <c r="P2" s="1142"/>
      <c r="Q2" s="1142" t="s">
        <v>69</v>
      </c>
      <c r="R2" s="1142"/>
      <c r="S2" s="1142"/>
      <c r="T2" s="206"/>
      <c r="U2" s="778"/>
      <c r="V2" s="778"/>
      <c r="W2" s="778"/>
      <c r="X2" s="778"/>
      <c r="Y2" s="778"/>
      <c r="Z2" s="778"/>
      <c r="AA2" s="778"/>
      <c r="AB2" s="778"/>
      <c r="AC2" s="778"/>
      <c r="AD2" s="778"/>
      <c r="AE2" s="778"/>
      <c r="AF2" s="778"/>
      <c r="AG2" s="105"/>
      <c r="AH2" s="105"/>
      <c r="AI2" s="105"/>
      <c r="AJ2" s="105"/>
    </row>
    <row r="3" spans="1:36" ht="15.75" customHeight="1">
      <c r="A3" s="105"/>
      <c r="B3" s="206"/>
      <c r="C3" s="206"/>
      <c r="D3" s="232" t="s">
        <v>41</v>
      </c>
      <c r="E3" s="206"/>
      <c r="F3" s="206"/>
      <c r="G3" s="206"/>
      <c r="H3" s="2400"/>
      <c r="I3" s="2400"/>
      <c r="J3" s="2400"/>
      <c r="K3" s="2400"/>
      <c r="L3" s="2400"/>
      <c r="M3" s="2400"/>
      <c r="N3" s="2400"/>
      <c r="O3" s="2400"/>
      <c r="P3" s="2400"/>
      <c r="Q3" s="2400"/>
      <c r="R3" s="2400"/>
      <c r="S3" s="2400"/>
      <c r="T3" s="206"/>
      <c r="U3" s="762"/>
      <c r="V3" s="762"/>
      <c r="W3" s="762"/>
      <c r="X3" s="762"/>
      <c r="Y3" s="762"/>
      <c r="Z3" s="762"/>
      <c r="AA3" s="762"/>
      <c r="AB3" s="762"/>
      <c r="AC3" s="762"/>
      <c r="AD3" s="762"/>
      <c r="AE3" s="762"/>
      <c r="AF3" s="762"/>
      <c r="AG3" s="105"/>
      <c r="AH3" s="105"/>
      <c r="AI3" s="105"/>
      <c r="AJ3" s="105"/>
    </row>
    <row r="4" spans="1:36" ht="15.75" customHeight="1">
      <c r="A4" s="105"/>
      <c r="B4" s="206"/>
      <c r="C4" s="206"/>
      <c r="D4" s="206"/>
      <c r="E4" s="206"/>
      <c r="F4" s="206"/>
      <c r="G4" s="206"/>
      <c r="H4" s="2400"/>
      <c r="I4" s="2400"/>
      <c r="J4" s="2400"/>
      <c r="K4" s="2400"/>
      <c r="L4" s="2400"/>
      <c r="M4" s="2400"/>
      <c r="N4" s="2400"/>
      <c r="O4" s="2400"/>
      <c r="P4" s="2400"/>
      <c r="Q4" s="2400"/>
      <c r="R4" s="2400"/>
      <c r="S4" s="2400"/>
      <c r="T4" s="206"/>
      <c r="U4" s="762"/>
      <c r="V4" s="762"/>
      <c r="W4" s="1173" t="s">
        <v>102</v>
      </c>
      <c r="X4" s="1174"/>
      <c r="Y4" s="1174"/>
      <c r="Z4" s="1174"/>
      <c r="AA4" s="1174"/>
      <c r="AB4" s="1174"/>
      <c r="AC4" s="1174"/>
      <c r="AD4" s="1175"/>
      <c r="AE4" s="762"/>
      <c r="AF4" s="762"/>
      <c r="AG4" s="105"/>
      <c r="AH4" s="105"/>
      <c r="AI4" s="105"/>
      <c r="AJ4" s="105"/>
    </row>
    <row r="5" spans="1:36" ht="15.75" customHeight="1">
      <c r="A5" s="105"/>
      <c r="B5" s="206"/>
      <c r="C5" s="206"/>
      <c r="D5" s="206"/>
      <c r="E5" s="206"/>
      <c r="F5" s="206"/>
      <c r="G5" s="206"/>
      <c r="H5" s="2400"/>
      <c r="I5" s="2400"/>
      <c r="J5" s="2400"/>
      <c r="K5" s="2400"/>
      <c r="L5" s="2400"/>
      <c r="M5" s="2400"/>
      <c r="N5" s="2400"/>
      <c r="O5" s="2400"/>
      <c r="P5" s="2400"/>
      <c r="Q5" s="2400"/>
      <c r="R5" s="2400"/>
      <c r="S5" s="2400"/>
      <c r="T5" s="206"/>
      <c r="U5" s="762"/>
      <c r="V5" s="762"/>
      <c r="W5" s="1176"/>
      <c r="X5" s="1177"/>
      <c r="Y5" s="1177"/>
      <c r="Z5" s="1177"/>
      <c r="AA5" s="1177"/>
      <c r="AB5" s="1177"/>
      <c r="AC5" s="1177"/>
      <c r="AD5" s="1178"/>
      <c r="AE5" s="762"/>
      <c r="AF5" s="762"/>
      <c r="AG5" s="105"/>
      <c r="AH5" s="105"/>
      <c r="AI5" s="105"/>
      <c r="AJ5" s="105"/>
    </row>
    <row r="6" spans="1:36" ht="15.75" customHeight="1">
      <c r="A6" s="105"/>
      <c r="B6" s="129"/>
      <c r="C6" s="129"/>
      <c r="E6" s="129"/>
      <c r="F6" s="129"/>
      <c r="G6" s="129"/>
      <c r="H6" s="129"/>
      <c r="I6" s="129"/>
      <c r="J6" s="129"/>
      <c r="K6" s="129"/>
      <c r="L6" s="129"/>
      <c r="M6" s="129"/>
      <c r="N6" s="129"/>
      <c r="O6" s="129"/>
      <c r="P6" s="129"/>
      <c r="Q6" s="129"/>
      <c r="R6" s="129"/>
      <c r="S6" s="129"/>
      <c r="T6" s="129"/>
      <c r="U6" s="762"/>
      <c r="V6" s="762"/>
      <c r="W6" s="762"/>
      <c r="X6" s="762"/>
      <c r="Y6" s="762"/>
      <c r="Z6" s="762"/>
      <c r="AA6" s="762"/>
      <c r="AB6" s="762"/>
      <c r="AC6" s="762"/>
      <c r="AD6" s="762"/>
      <c r="AE6" s="762"/>
      <c r="AF6" s="762"/>
      <c r="AG6" s="105"/>
      <c r="AH6" s="105"/>
      <c r="AI6" s="105"/>
      <c r="AJ6" s="105"/>
    </row>
    <row r="7" spans="1:36" ht="11.25" customHeight="1">
      <c r="A7" s="105"/>
      <c r="B7" s="129"/>
      <c r="C7" s="129"/>
      <c r="D7" s="129"/>
      <c r="E7" s="129"/>
      <c r="F7" s="129"/>
      <c r="G7" s="129"/>
      <c r="H7" s="129"/>
      <c r="I7" s="129"/>
      <c r="J7" s="129"/>
      <c r="K7" s="129"/>
      <c r="L7" s="129"/>
      <c r="M7" s="129"/>
      <c r="N7" s="129"/>
      <c r="O7" s="129"/>
      <c r="P7" s="129"/>
      <c r="Q7" s="129"/>
      <c r="R7" s="129"/>
      <c r="S7" s="129"/>
      <c r="T7" s="129"/>
      <c r="U7" s="762"/>
      <c r="V7" s="762"/>
      <c r="W7" s="762"/>
      <c r="X7" s="762"/>
      <c r="Y7" s="952"/>
      <c r="Z7" s="952"/>
      <c r="AA7" s="955"/>
      <c r="AB7" s="955"/>
      <c r="AC7" s="955"/>
      <c r="AD7" s="955"/>
      <c r="AE7" s="955"/>
      <c r="AF7" s="955"/>
      <c r="AG7" s="105"/>
      <c r="AH7" s="105"/>
      <c r="AI7" s="105"/>
      <c r="AJ7" s="105"/>
    </row>
    <row r="8" spans="1:36" ht="23.25" customHeight="1">
      <c r="A8" s="105"/>
      <c r="B8" s="129"/>
      <c r="C8" s="2793" t="s">
        <v>620</v>
      </c>
      <c r="D8" s="2793"/>
      <c r="E8" s="2793"/>
      <c r="F8" s="2793"/>
      <c r="G8" s="2793"/>
      <c r="H8" s="2793"/>
      <c r="I8" s="2793"/>
      <c r="J8" s="2793"/>
      <c r="K8" s="2793"/>
      <c r="L8" s="2793"/>
      <c r="M8" s="2793"/>
      <c r="N8" s="2793"/>
      <c r="O8" s="2793"/>
      <c r="P8" s="2793"/>
      <c r="Q8" s="2793"/>
      <c r="R8" s="2793"/>
      <c r="S8" s="2793"/>
      <c r="T8" s="129"/>
      <c r="U8" s="762"/>
      <c r="V8" s="762"/>
      <c r="W8" s="762"/>
      <c r="X8" s="762"/>
      <c r="Y8" s="762"/>
      <c r="Z8" s="762"/>
      <c r="AA8" s="762"/>
      <c r="AB8" s="762"/>
      <c r="AC8" s="762"/>
      <c r="AD8" s="762"/>
      <c r="AE8" s="762"/>
      <c r="AF8" s="762"/>
      <c r="AG8" s="105"/>
      <c r="AH8" s="105"/>
      <c r="AI8" s="105"/>
      <c r="AJ8" s="105"/>
    </row>
    <row r="9" spans="1:36" ht="21" customHeight="1">
      <c r="A9" s="105"/>
      <c r="B9" s="129"/>
      <c r="C9" s="1242" t="s">
        <v>160</v>
      </c>
      <c r="D9" s="1242"/>
      <c r="E9" s="1312">
        <f>データ!D6</f>
        <v>0</v>
      </c>
      <c r="F9" s="1312"/>
      <c r="G9" s="1312"/>
      <c r="H9" s="1312"/>
      <c r="I9" s="1312"/>
      <c r="J9" s="1312"/>
      <c r="K9" s="1312"/>
      <c r="L9" s="1312"/>
      <c r="M9" s="1312"/>
      <c r="N9" s="1312"/>
      <c r="O9" s="1312"/>
      <c r="P9" s="1312"/>
      <c r="Q9" s="1312"/>
      <c r="R9" s="1312"/>
      <c r="S9" s="1313"/>
      <c r="T9" s="129"/>
      <c r="U9" s="762"/>
      <c r="V9" s="762"/>
      <c r="W9" s="762"/>
      <c r="X9" s="762"/>
      <c r="Y9" s="762"/>
      <c r="Z9" s="762"/>
      <c r="AA9" s="762"/>
      <c r="AB9" s="762"/>
      <c r="AC9" s="762"/>
      <c r="AD9" s="762"/>
      <c r="AE9" s="762"/>
      <c r="AF9" s="762"/>
      <c r="AG9" s="782"/>
      <c r="AH9" s="105"/>
      <c r="AI9" s="105"/>
      <c r="AJ9" s="105"/>
    </row>
    <row r="10" spans="1:36" ht="21" customHeight="1">
      <c r="A10" s="105"/>
      <c r="B10" s="129"/>
      <c r="C10" s="1242" t="s">
        <v>228</v>
      </c>
      <c r="D10" s="1242"/>
      <c r="E10" s="213"/>
      <c r="F10" s="208" t="s">
        <v>628</v>
      </c>
      <c r="G10" s="1243"/>
      <c r="H10" s="1244"/>
      <c r="I10" s="1244"/>
      <c r="J10" s="1244"/>
      <c r="K10" s="1244"/>
      <c r="L10" s="1244"/>
      <c r="M10" s="1244"/>
      <c r="N10" s="1244"/>
      <c r="O10" s="1244"/>
      <c r="P10" s="1244"/>
      <c r="Q10" s="1244"/>
      <c r="R10" s="1244"/>
      <c r="S10" s="1245"/>
      <c r="T10" s="129"/>
      <c r="U10" s="762"/>
      <c r="V10" s="762"/>
      <c r="W10" s="762"/>
      <c r="X10" s="762"/>
      <c r="Y10" s="762"/>
      <c r="Z10" s="762"/>
      <c r="AA10" s="762"/>
      <c r="AB10" s="762"/>
      <c r="AC10" s="762"/>
      <c r="AD10" s="762"/>
      <c r="AE10" s="762"/>
      <c r="AF10" s="762"/>
      <c r="AG10" s="782"/>
      <c r="AH10" s="105"/>
      <c r="AI10" s="105"/>
      <c r="AJ10" s="105"/>
    </row>
    <row r="11" spans="1:36" ht="21" customHeight="1">
      <c r="A11" s="105"/>
      <c r="B11" s="129"/>
      <c r="C11" s="2444" t="s">
        <v>653</v>
      </c>
      <c r="D11" s="2446"/>
      <c r="E11" s="2814"/>
      <c r="F11" s="2814"/>
      <c r="G11" s="2814"/>
      <c r="H11" s="2814"/>
      <c r="I11" s="2814"/>
      <c r="J11" s="2814"/>
      <c r="K11" s="2814"/>
      <c r="L11" s="2814"/>
      <c r="M11" s="2814"/>
      <c r="N11" s="2814"/>
      <c r="O11" s="2814"/>
      <c r="P11" s="2814"/>
      <c r="Q11" s="2814"/>
      <c r="R11" s="2814"/>
      <c r="S11" s="2815"/>
      <c r="T11" s="129"/>
      <c r="U11" s="800"/>
      <c r="V11" s="800"/>
      <c r="W11" s="800"/>
      <c r="X11" s="800"/>
      <c r="Y11" s="800"/>
      <c r="Z11" s="800"/>
      <c r="AA11" s="800"/>
      <c r="AB11" s="800"/>
      <c r="AC11" s="800"/>
      <c r="AD11" s="800"/>
      <c r="AE11" s="800"/>
      <c r="AF11" s="762"/>
      <c r="AG11" s="782"/>
      <c r="AH11" s="105"/>
      <c r="AI11" s="105"/>
      <c r="AJ11" s="105"/>
    </row>
    <row r="12" spans="1:36" ht="15.75" customHeight="1">
      <c r="A12" s="105"/>
      <c r="B12" s="129"/>
      <c r="C12" s="2816" t="s">
        <v>654</v>
      </c>
      <c r="D12" s="2817"/>
      <c r="E12" s="959"/>
      <c r="F12" s="2818"/>
      <c r="G12" s="2819"/>
      <c r="H12" s="2819"/>
      <c r="I12" s="2819"/>
      <c r="J12" s="2819"/>
      <c r="K12" s="2819"/>
      <c r="L12" s="2819"/>
      <c r="M12" s="2819"/>
      <c r="N12" s="2819"/>
      <c r="O12" s="2819"/>
      <c r="P12" s="2819"/>
      <c r="Q12" s="2819"/>
      <c r="R12" s="2819"/>
      <c r="S12" s="2820"/>
      <c r="T12" s="129"/>
      <c r="U12" s="800"/>
      <c r="V12" s="800"/>
      <c r="W12" s="800"/>
      <c r="X12" s="800"/>
      <c r="Y12" s="800"/>
      <c r="Z12" s="800"/>
      <c r="AA12" s="800"/>
      <c r="AB12" s="800"/>
      <c r="AC12" s="800"/>
      <c r="AD12" s="800"/>
      <c r="AE12" s="800"/>
      <c r="AF12" s="762"/>
      <c r="AG12" s="782"/>
      <c r="AH12" s="105"/>
      <c r="AI12" s="105"/>
      <c r="AJ12" s="105"/>
    </row>
    <row r="13" spans="1:36" ht="15.75" customHeight="1">
      <c r="A13" s="105"/>
      <c r="B13" s="129"/>
      <c r="C13" s="2821"/>
      <c r="D13" s="2822"/>
      <c r="E13" s="2822"/>
      <c r="F13" s="2822"/>
      <c r="G13" s="2822"/>
      <c r="H13" s="2822"/>
      <c r="I13" s="2822"/>
      <c r="J13" s="2822"/>
      <c r="K13" s="2822"/>
      <c r="L13" s="2822"/>
      <c r="M13" s="2822"/>
      <c r="N13" s="2822"/>
      <c r="O13" s="2822"/>
      <c r="P13" s="2822"/>
      <c r="Q13" s="2822"/>
      <c r="R13" s="2822"/>
      <c r="S13" s="2823"/>
      <c r="T13" s="129"/>
      <c r="U13" s="762"/>
      <c r="V13" s="762"/>
      <c r="W13" s="762"/>
      <c r="X13" s="762"/>
      <c r="Y13" s="762"/>
      <c r="Z13" s="762"/>
      <c r="AA13" s="762"/>
      <c r="AB13" s="762"/>
      <c r="AC13" s="762"/>
      <c r="AD13" s="762"/>
      <c r="AE13" s="762"/>
      <c r="AF13" s="762"/>
      <c r="AG13" s="782"/>
      <c r="AH13" s="105"/>
      <c r="AI13" s="105"/>
      <c r="AJ13" s="105"/>
    </row>
    <row r="14" spans="1:36" ht="15.75" customHeight="1">
      <c r="A14" s="105"/>
      <c r="B14" s="129"/>
      <c r="C14" s="2821"/>
      <c r="D14" s="2822"/>
      <c r="E14" s="2822"/>
      <c r="F14" s="2822"/>
      <c r="G14" s="2822"/>
      <c r="H14" s="2822"/>
      <c r="I14" s="2822"/>
      <c r="J14" s="2822"/>
      <c r="K14" s="2822"/>
      <c r="L14" s="2822"/>
      <c r="M14" s="2822"/>
      <c r="N14" s="2822"/>
      <c r="O14" s="2822"/>
      <c r="P14" s="2822"/>
      <c r="Q14" s="2822"/>
      <c r="R14" s="2822"/>
      <c r="S14" s="2823"/>
      <c r="T14" s="129"/>
      <c r="U14" s="801"/>
      <c r="V14" s="801"/>
      <c r="W14" s="801"/>
      <c r="X14" s="801"/>
      <c r="Y14" s="801"/>
      <c r="Z14" s="801"/>
      <c r="AA14" s="801"/>
      <c r="AB14" s="801"/>
      <c r="AC14" s="801"/>
      <c r="AD14" s="801"/>
      <c r="AE14" s="801"/>
      <c r="AF14" s="801"/>
      <c r="AG14" s="801"/>
      <c r="AH14" s="105"/>
      <c r="AI14" s="105"/>
      <c r="AJ14" s="105"/>
    </row>
    <row r="15" spans="1:36" ht="15.75" customHeight="1">
      <c r="A15" s="105"/>
      <c r="B15" s="129"/>
      <c r="C15" s="2821"/>
      <c r="D15" s="2822"/>
      <c r="E15" s="2822"/>
      <c r="F15" s="2822"/>
      <c r="G15" s="2822"/>
      <c r="H15" s="2822"/>
      <c r="I15" s="2822"/>
      <c r="J15" s="2822"/>
      <c r="K15" s="2822"/>
      <c r="L15" s="2822"/>
      <c r="M15" s="2822"/>
      <c r="N15" s="2822"/>
      <c r="O15" s="2822"/>
      <c r="P15" s="2822"/>
      <c r="Q15" s="2822"/>
      <c r="R15" s="2822"/>
      <c r="S15" s="2823"/>
      <c r="T15" s="129"/>
      <c r="U15" s="762"/>
      <c r="V15" s="762"/>
      <c r="W15" s="762"/>
      <c r="X15" s="762"/>
      <c r="Y15" s="762"/>
      <c r="Z15" s="762"/>
      <c r="AA15" s="762"/>
      <c r="AB15" s="762"/>
      <c r="AC15" s="762"/>
      <c r="AD15" s="762"/>
      <c r="AE15" s="762"/>
      <c r="AF15" s="762"/>
      <c r="AG15" s="782"/>
      <c r="AH15" s="105"/>
      <c r="AI15" s="105"/>
      <c r="AJ15" s="105"/>
    </row>
    <row r="16" spans="1:36" ht="15.75" customHeight="1">
      <c r="A16" s="105"/>
      <c r="B16" s="129"/>
      <c r="C16" s="2821"/>
      <c r="D16" s="2822"/>
      <c r="E16" s="2822"/>
      <c r="F16" s="2822"/>
      <c r="G16" s="2822"/>
      <c r="H16" s="2822"/>
      <c r="I16" s="2822"/>
      <c r="J16" s="2822"/>
      <c r="K16" s="2822"/>
      <c r="L16" s="2822"/>
      <c r="M16" s="2822"/>
      <c r="N16" s="2822"/>
      <c r="O16" s="2822"/>
      <c r="P16" s="2822"/>
      <c r="Q16" s="2822"/>
      <c r="R16" s="2822"/>
      <c r="S16" s="2823"/>
      <c r="T16" s="129"/>
      <c r="U16" s="801"/>
      <c r="V16" s="801"/>
      <c r="W16" s="801"/>
      <c r="X16" s="801"/>
      <c r="Y16" s="801"/>
      <c r="Z16" s="801"/>
      <c r="AA16" s="801"/>
      <c r="AB16" s="801"/>
      <c r="AC16" s="801"/>
      <c r="AD16" s="801"/>
      <c r="AE16" s="801"/>
      <c r="AF16" s="801"/>
      <c r="AG16" s="801"/>
      <c r="AH16" s="105"/>
      <c r="AI16" s="105"/>
      <c r="AJ16" s="105"/>
    </row>
    <row r="17" spans="1:36" ht="15.75" customHeight="1">
      <c r="A17" s="105"/>
      <c r="B17" s="129"/>
      <c r="C17" s="2821"/>
      <c r="D17" s="2822"/>
      <c r="E17" s="2822"/>
      <c r="F17" s="2822"/>
      <c r="G17" s="2822"/>
      <c r="H17" s="2822"/>
      <c r="I17" s="2822"/>
      <c r="J17" s="2822"/>
      <c r="K17" s="2822"/>
      <c r="L17" s="2822"/>
      <c r="M17" s="2822"/>
      <c r="N17" s="2822"/>
      <c r="O17" s="2822"/>
      <c r="P17" s="2822"/>
      <c r="Q17" s="2822"/>
      <c r="R17" s="2822"/>
      <c r="S17" s="2823"/>
      <c r="T17" s="129"/>
      <c r="U17" s="802"/>
      <c r="V17" s="802"/>
      <c r="W17" s="802"/>
      <c r="X17" s="802"/>
      <c r="Y17" s="802"/>
      <c r="Z17" s="802"/>
      <c r="AA17" s="802"/>
      <c r="AB17" s="802"/>
      <c r="AC17" s="802"/>
      <c r="AD17" s="802"/>
      <c r="AE17" s="802"/>
      <c r="AF17" s="802"/>
      <c r="AG17" s="802"/>
      <c r="AH17" s="105"/>
      <c r="AI17" s="105"/>
      <c r="AJ17" s="105"/>
    </row>
    <row r="18" spans="1:36" ht="15.75" customHeight="1">
      <c r="A18" s="105"/>
      <c r="B18" s="129"/>
      <c r="C18" s="2824"/>
      <c r="D18" s="2825"/>
      <c r="E18" s="2825"/>
      <c r="F18" s="2825"/>
      <c r="G18" s="2825"/>
      <c r="H18" s="2825"/>
      <c r="I18" s="2825"/>
      <c r="J18" s="2825"/>
      <c r="K18" s="2825"/>
      <c r="L18" s="2825"/>
      <c r="M18" s="2825"/>
      <c r="N18" s="2825"/>
      <c r="O18" s="2825"/>
      <c r="P18" s="2825"/>
      <c r="Q18" s="2825"/>
      <c r="R18" s="2825"/>
      <c r="S18" s="2826"/>
      <c r="T18" s="129"/>
      <c r="U18" s="762"/>
      <c r="V18" s="762"/>
      <c r="W18" s="762"/>
      <c r="X18" s="762"/>
      <c r="Y18" s="762"/>
      <c r="Z18" s="762"/>
      <c r="AA18" s="762"/>
      <c r="AB18" s="762"/>
      <c r="AC18" s="762"/>
      <c r="AD18" s="762"/>
      <c r="AE18" s="762"/>
      <c r="AF18" s="762"/>
      <c r="AG18" s="782"/>
      <c r="AH18" s="105"/>
      <c r="AI18" s="105"/>
      <c r="AJ18" s="105"/>
    </row>
    <row r="19" spans="1:36" ht="15.75" customHeight="1">
      <c r="A19" s="105"/>
      <c r="B19" s="129"/>
      <c r="C19" s="2801" t="s">
        <v>655</v>
      </c>
      <c r="D19" s="1308"/>
      <c r="E19" s="1308"/>
      <c r="F19" s="1308"/>
      <c r="G19" s="1308"/>
      <c r="H19" s="1308"/>
      <c r="I19" s="1308"/>
      <c r="J19" s="1308"/>
      <c r="K19" s="1308"/>
      <c r="L19" s="1308"/>
      <c r="M19" s="1308"/>
      <c r="N19" s="1308"/>
      <c r="O19" s="1308"/>
      <c r="P19" s="1308"/>
      <c r="Q19" s="1308"/>
      <c r="R19" s="1308"/>
      <c r="S19" s="2827"/>
      <c r="T19" s="129"/>
      <c r="U19" s="951"/>
      <c r="V19" s="951"/>
      <c r="W19" s="951"/>
      <c r="X19" s="951"/>
      <c r="Y19" s="951"/>
      <c r="Z19" s="951"/>
      <c r="AA19" s="951"/>
      <c r="AB19" s="951"/>
      <c r="AC19" s="951"/>
      <c r="AD19" s="951"/>
      <c r="AE19" s="951"/>
      <c r="AF19" s="951"/>
      <c r="AG19" s="951"/>
      <c r="AH19" s="105"/>
      <c r="AI19" s="105"/>
      <c r="AJ19" s="105"/>
    </row>
    <row r="20" spans="1:36" ht="15.75" customHeight="1">
      <c r="A20" s="105"/>
      <c r="B20" s="129"/>
      <c r="C20" s="2821"/>
      <c r="D20" s="2822"/>
      <c r="E20" s="2822"/>
      <c r="F20" s="2822"/>
      <c r="G20" s="2822"/>
      <c r="H20" s="2822"/>
      <c r="I20" s="2822"/>
      <c r="J20" s="2822"/>
      <c r="K20" s="2822"/>
      <c r="L20" s="2822"/>
      <c r="M20" s="2822"/>
      <c r="N20" s="2822"/>
      <c r="O20" s="2822"/>
      <c r="P20" s="2822"/>
      <c r="Q20" s="2822"/>
      <c r="R20" s="2822"/>
      <c r="S20" s="2823"/>
      <c r="T20" s="129"/>
      <c r="U20" s="951"/>
      <c r="V20" s="951"/>
      <c r="W20" s="951"/>
      <c r="X20" s="951"/>
      <c r="Y20" s="951"/>
      <c r="Z20" s="951"/>
      <c r="AA20" s="951"/>
      <c r="AB20" s="951"/>
      <c r="AC20" s="951"/>
      <c r="AD20" s="951"/>
      <c r="AE20" s="951"/>
      <c r="AF20" s="951"/>
      <c r="AG20" s="951"/>
      <c r="AH20" s="105"/>
      <c r="AI20" s="105"/>
      <c r="AJ20" s="105"/>
    </row>
    <row r="21" spans="1:36" ht="15.75" customHeight="1">
      <c r="A21" s="105"/>
      <c r="B21" s="129"/>
      <c r="C21" s="2821"/>
      <c r="D21" s="2822"/>
      <c r="E21" s="2822"/>
      <c r="F21" s="2822"/>
      <c r="G21" s="2822"/>
      <c r="H21" s="2822"/>
      <c r="I21" s="2822"/>
      <c r="J21" s="2822"/>
      <c r="K21" s="2822"/>
      <c r="L21" s="2822"/>
      <c r="M21" s="2822"/>
      <c r="N21" s="2822"/>
      <c r="O21" s="2822"/>
      <c r="P21" s="2822"/>
      <c r="Q21" s="2822"/>
      <c r="R21" s="2822"/>
      <c r="S21" s="2823"/>
      <c r="T21" s="129"/>
      <c r="U21" s="762"/>
      <c r="V21" s="762"/>
      <c r="W21" s="762"/>
      <c r="X21" s="762"/>
      <c r="Y21" s="762"/>
      <c r="Z21" s="762"/>
      <c r="AA21" s="762"/>
      <c r="AB21" s="762"/>
      <c r="AC21" s="762"/>
      <c r="AD21" s="762"/>
      <c r="AE21" s="762"/>
      <c r="AF21" s="762"/>
      <c r="AG21" s="782"/>
      <c r="AH21" s="105"/>
      <c r="AI21" s="105"/>
      <c r="AJ21" s="105"/>
    </row>
    <row r="22" spans="1:36" ht="15.75" customHeight="1">
      <c r="A22" s="105"/>
      <c r="B22" s="129"/>
      <c r="C22" s="2821"/>
      <c r="D22" s="2822"/>
      <c r="E22" s="2822"/>
      <c r="F22" s="2822"/>
      <c r="G22" s="2822"/>
      <c r="H22" s="2822"/>
      <c r="I22" s="2822"/>
      <c r="J22" s="2822"/>
      <c r="K22" s="2822"/>
      <c r="L22" s="2822"/>
      <c r="M22" s="2822"/>
      <c r="N22" s="2822"/>
      <c r="O22" s="2822"/>
      <c r="P22" s="2822"/>
      <c r="Q22" s="2822"/>
      <c r="R22" s="2822"/>
      <c r="S22" s="2823"/>
      <c r="T22" s="129"/>
      <c r="U22" s="762"/>
      <c r="V22" s="762"/>
      <c r="W22" s="762"/>
      <c r="X22" s="762"/>
      <c r="Y22" s="762"/>
      <c r="Z22" s="762"/>
      <c r="AA22" s="762"/>
      <c r="AB22" s="762"/>
      <c r="AC22" s="762"/>
      <c r="AD22" s="762"/>
      <c r="AE22" s="762"/>
      <c r="AF22" s="762"/>
      <c r="AG22" s="782"/>
      <c r="AH22" s="105"/>
      <c r="AI22" s="105"/>
      <c r="AJ22" s="105"/>
    </row>
    <row r="23" spans="1:36" ht="15.75" customHeight="1">
      <c r="A23" s="105"/>
      <c r="B23" s="129"/>
      <c r="C23" s="2821"/>
      <c r="D23" s="2822"/>
      <c r="E23" s="2822"/>
      <c r="F23" s="2822"/>
      <c r="G23" s="2822"/>
      <c r="H23" s="2822"/>
      <c r="I23" s="2822"/>
      <c r="J23" s="2822"/>
      <c r="K23" s="2822"/>
      <c r="L23" s="2822"/>
      <c r="M23" s="2822"/>
      <c r="N23" s="2822"/>
      <c r="O23" s="2822"/>
      <c r="P23" s="2822"/>
      <c r="Q23" s="2822"/>
      <c r="R23" s="2822"/>
      <c r="S23" s="2823"/>
      <c r="T23" s="129"/>
      <c r="U23" s="762"/>
      <c r="V23" s="762"/>
      <c r="W23" s="762"/>
      <c r="X23" s="762"/>
      <c r="Y23" s="762"/>
      <c r="Z23" s="762"/>
      <c r="AA23" s="762"/>
      <c r="AB23" s="762"/>
      <c r="AC23" s="762"/>
      <c r="AD23" s="762"/>
      <c r="AE23" s="762"/>
      <c r="AF23" s="762"/>
      <c r="AG23" s="782"/>
      <c r="AH23" s="105"/>
      <c r="AI23" s="105"/>
      <c r="AJ23" s="105"/>
    </row>
    <row r="24" spans="1:36" ht="15.75" customHeight="1">
      <c r="A24" s="105"/>
      <c r="B24" s="129"/>
      <c r="C24" s="2821"/>
      <c r="D24" s="2822"/>
      <c r="E24" s="2822"/>
      <c r="F24" s="2822"/>
      <c r="G24" s="2822"/>
      <c r="H24" s="2822"/>
      <c r="I24" s="2822"/>
      <c r="J24" s="2822"/>
      <c r="K24" s="2822"/>
      <c r="L24" s="2822"/>
      <c r="M24" s="2822"/>
      <c r="N24" s="2822"/>
      <c r="O24" s="2822"/>
      <c r="P24" s="2822"/>
      <c r="Q24" s="2822"/>
      <c r="R24" s="2822"/>
      <c r="S24" s="2823"/>
      <c r="T24" s="129"/>
      <c r="U24" s="762"/>
      <c r="V24" s="762"/>
      <c r="W24" s="762"/>
      <c r="X24" s="762"/>
      <c r="Y24" s="762"/>
      <c r="Z24" s="762"/>
      <c r="AA24" s="762"/>
      <c r="AB24" s="762"/>
      <c r="AC24" s="762"/>
      <c r="AD24" s="762"/>
      <c r="AE24" s="762"/>
      <c r="AF24" s="762"/>
      <c r="AG24" s="782"/>
      <c r="AH24" s="105"/>
      <c r="AI24" s="105"/>
      <c r="AJ24" s="105"/>
    </row>
    <row r="25" spans="1:36" ht="15.75" customHeight="1">
      <c r="A25" s="105"/>
      <c r="B25" s="129"/>
      <c r="C25" s="2821"/>
      <c r="D25" s="2822"/>
      <c r="E25" s="2822"/>
      <c r="F25" s="2822"/>
      <c r="G25" s="2822"/>
      <c r="H25" s="2822"/>
      <c r="I25" s="2822"/>
      <c r="J25" s="2822"/>
      <c r="K25" s="2822"/>
      <c r="L25" s="2822"/>
      <c r="M25" s="2822"/>
      <c r="N25" s="2822"/>
      <c r="O25" s="2822"/>
      <c r="P25" s="2822"/>
      <c r="Q25" s="2822"/>
      <c r="R25" s="2822"/>
      <c r="S25" s="2823"/>
      <c r="T25" s="129"/>
      <c r="U25" s="762"/>
      <c r="V25" s="762"/>
      <c r="W25" s="762"/>
      <c r="X25" s="762"/>
      <c r="Y25" s="762"/>
      <c r="Z25" s="762"/>
      <c r="AA25" s="762"/>
      <c r="AB25" s="762"/>
      <c r="AC25" s="762"/>
      <c r="AD25" s="762"/>
      <c r="AE25" s="762"/>
      <c r="AF25" s="762"/>
      <c r="AG25" s="782"/>
      <c r="AH25" s="105"/>
      <c r="AI25" s="105"/>
      <c r="AJ25" s="105"/>
    </row>
    <row r="26" spans="1:36" ht="15.75" customHeight="1">
      <c r="A26" s="105"/>
      <c r="B26" s="129"/>
      <c r="C26" s="2821"/>
      <c r="D26" s="2822"/>
      <c r="E26" s="2822"/>
      <c r="F26" s="2822"/>
      <c r="G26" s="2822"/>
      <c r="H26" s="2822"/>
      <c r="I26" s="2822"/>
      <c r="J26" s="2822"/>
      <c r="K26" s="2822"/>
      <c r="L26" s="2822"/>
      <c r="M26" s="2822"/>
      <c r="N26" s="2822"/>
      <c r="O26" s="2822"/>
      <c r="P26" s="2822"/>
      <c r="Q26" s="2822"/>
      <c r="R26" s="2822"/>
      <c r="S26" s="2823"/>
      <c r="T26" s="129"/>
      <c r="U26" s="762"/>
      <c r="V26" s="762"/>
      <c r="W26" s="762"/>
      <c r="X26" s="762"/>
      <c r="Y26" s="762"/>
      <c r="Z26" s="762"/>
      <c r="AA26" s="762"/>
      <c r="AB26" s="762"/>
      <c r="AC26" s="762"/>
      <c r="AD26" s="762"/>
      <c r="AE26" s="762"/>
      <c r="AF26" s="762"/>
      <c r="AG26" s="782"/>
      <c r="AH26" s="105"/>
      <c r="AI26" s="105"/>
      <c r="AJ26" s="105"/>
    </row>
    <row r="27" spans="1:36" ht="15.75" customHeight="1">
      <c r="A27" s="105"/>
      <c r="B27" s="129"/>
      <c r="C27" s="2821"/>
      <c r="D27" s="2822"/>
      <c r="E27" s="2822"/>
      <c r="F27" s="2822"/>
      <c r="G27" s="2822"/>
      <c r="H27" s="2822"/>
      <c r="I27" s="2822"/>
      <c r="J27" s="2822"/>
      <c r="K27" s="2822"/>
      <c r="L27" s="2822"/>
      <c r="M27" s="2822"/>
      <c r="N27" s="2822"/>
      <c r="O27" s="2822"/>
      <c r="P27" s="2822"/>
      <c r="Q27" s="2822"/>
      <c r="R27" s="2822"/>
      <c r="S27" s="2823"/>
      <c r="T27" s="129"/>
      <c r="U27" s="762"/>
      <c r="V27" s="762"/>
      <c r="W27" s="762"/>
      <c r="X27" s="762"/>
      <c r="Y27" s="762"/>
      <c r="Z27" s="762"/>
      <c r="AA27" s="762"/>
      <c r="AB27" s="762"/>
      <c r="AC27" s="762"/>
      <c r="AD27" s="762"/>
      <c r="AE27" s="762"/>
      <c r="AF27" s="884"/>
      <c r="AG27" s="782"/>
      <c r="AH27" s="105"/>
      <c r="AI27" s="105"/>
      <c r="AJ27" s="105"/>
    </row>
    <row r="28" spans="1:36" ht="15.75" customHeight="1">
      <c r="A28" s="105"/>
      <c r="B28" s="129"/>
      <c r="C28" s="2821"/>
      <c r="D28" s="2822"/>
      <c r="E28" s="2822"/>
      <c r="F28" s="2822"/>
      <c r="G28" s="2822"/>
      <c r="H28" s="2822"/>
      <c r="I28" s="2822"/>
      <c r="J28" s="2822"/>
      <c r="K28" s="2822"/>
      <c r="L28" s="2822"/>
      <c r="M28" s="2822"/>
      <c r="N28" s="2822"/>
      <c r="O28" s="2822"/>
      <c r="P28" s="2822"/>
      <c r="Q28" s="2822"/>
      <c r="R28" s="2822"/>
      <c r="S28" s="2823"/>
      <c r="T28" s="129"/>
      <c r="U28" s="762"/>
      <c r="V28" s="762"/>
      <c r="W28" s="762"/>
      <c r="X28" s="762"/>
      <c r="Y28" s="762"/>
      <c r="Z28" s="762"/>
      <c r="AA28" s="762"/>
      <c r="AB28" s="762"/>
      <c r="AC28" s="762"/>
      <c r="AD28" s="762"/>
      <c r="AE28" s="762"/>
      <c r="AF28" s="762"/>
      <c r="AG28" s="782"/>
      <c r="AH28" s="105"/>
      <c r="AI28" s="105"/>
      <c r="AJ28" s="105"/>
    </row>
    <row r="29" spans="1:36" ht="15.75" customHeight="1">
      <c r="A29" s="105"/>
      <c r="B29" s="129"/>
      <c r="C29" s="2821"/>
      <c r="D29" s="2822"/>
      <c r="E29" s="2822"/>
      <c r="F29" s="2822"/>
      <c r="G29" s="2822"/>
      <c r="H29" s="2822"/>
      <c r="I29" s="2822"/>
      <c r="J29" s="2822"/>
      <c r="K29" s="2822"/>
      <c r="L29" s="2822"/>
      <c r="M29" s="2822"/>
      <c r="N29" s="2822"/>
      <c r="O29" s="2822"/>
      <c r="P29" s="2822"/>
      <c r="Q29" s="2822"/>
      <c r="R29" s="2822"/>
      <c r="S29" s="2823"/>
      <c r="T29" s="129"/>
      <c r="U29" s="762"/>
      <c r="V29" s="762"/>
      <c r="W29" s="762"/>
      <c r="X29" s="762"/>
      <c r="Y29" s="762"/>
      <c r="Z29" s="762"/>
      <c r="AA29" s="762"/>
      <c r="AB29" s="762"/>
      <c r="AC29" s="762"/>
      <c r="AD29" s="762"/>
      <c r="AE29" s="762"/>
      <c r="AF29" s="762"/>
      <c r="AG29" s="782"/>
      <c r="AH29" s="105"/>
      <c r="AI29" s="105"/>
      <c r="AJ29" s="105"/>
    </row>
    <row r="30" spans="1:36" ht="15.75" customHeight="1">
      <c r="A30" s="105"/>
      <c r="B30" s="129"/>
      <c r="C30" s="2821"/>
      <c r="D30" s="2822"/>
      <c r="E30" s="2822"/>
      <c r="F30" s="2822"/>
      <c r="G30" s="2822"/>
      <c r="H30" s="2822"/>
      <c r="I30" s="2822"/>
      <c r="J30" s="2822"/>
      <c r="K30" s="2822"/>
      <c r="L30" s="2822"/>
      <c r="M30" s="2822"/>
      <c r="N30" s="2822"/>
      <c r="O30" s="2822"/>
      <c r="P30" s="2822"/>
      <c r="Q30" s="2822"/>
      <c r="R30" s="2822"/>
      <c r="S30" s="2823"/>
      <c r="T30" s="129"/>
      <c r="U30" s="762"/>
      <c r="V30" s="762"/>
      <c r="W30" s="762"/>
      <c r="X30" s="762"/>
      <c r="Y30" s="762"/>
      <c r="Z30" s="762"/>
      <c r="AA30" s="762"/>
      <c r="AB30" s="762"/>
      <c r="AC30" s="762"/>
      <c r="AD30" s="762"/>
      <c r="AE30" s="762"/>
      <c r="AF30" s="762"/>
      <c r="AG30" s="782"/>
      <c r="AH30" s="105"/>
      <c r="AI30" s="105"/>
      <c r="AJ30" s="105"/>
    </row>
    <row r="31" spans="1:36" ht="15.75" customHeight="1">
      <c r="A31" s="105"/>
      <c r="B31" s="129"/>
      <c r="C31" s="2821"/>
      <c r="D31" s="2822"/>
      <c r="E31" s="2822"/>
      <c r="F31" s="2822"/>
      <c r="G31" s="2822"/>
      <c r="H31" s="2822"/>
      <c r="I31" s="2822"/>
      <c r="J31" s="2822"/>
      <c r="K31" s="2822"/>
      <c r="L31" s="2822"/>
      <c r="M31" s="2822"/>
      <c r="N31" s="2822"/>
      <c r="O31" s="2822"/>
      <c r="P31" s="2822"/>
      <c r="Q31" s="2822"/>
      <c r="R31" s="2822"/>
      <c r="S31" s="2823"/>
      <c r="T31" s="129"/>
      <c r="U31" s="762"/>
      <c r="V31" s="762"/>
      <c r="W31" s="762"/>
      <c r="X31" s="762"/>
      <c r="Y31" s="762"/>
      <c r="Z31" s="762"/>
      <c r="AA31" s="762"/>
      <c r="AB31" s="762"/>
      <c r="AC31" s="762"/>
      <c r="AD31" s="762"/>
      <c r="AE31" s="762"/>
      <c r="AF31" s="762"/>
      <c r="AG31" s="782"/>
      <c r="AH31" s="105"/>
      <c r="AI31" s="105"/>
      <c r="AJ31" s="105"/>
    </row>
    <row r="32" spans="1:36" ht="15.75" customHeight="1">
      <c r="A32" s="105"/>
      <c r="B32" s="129"/>
      <c r="C32" s="2821"/>
      <c r="D32" s="2822"/>
      <c r="E32" s="2822"/>
      <c r="F32" s="2822"/>
      <c r="G32" s="2822"/>
      <c r="H32" s="2822"/>
      <c r="I32" s="2822"/>
      <c r="J32" s="2822"/>
      <c r="K32" s="2822"/>
      <c r="L32" s="2822"/>
      <c r="M32" s="2822"/>
      <c r="N32" s="2822"/>
      <c r="O32" s="2822"/>
      <c r="P32" s="2822"/>
      <c r="Q32" s="2822"/>
      <c r="R32" s="2822"/>
      <c r="S32" s="2823"/>
      <c r="T32" s="129"/>
      <c r="U32" s="952"/>
      <c r="V32" s="952"/>
      <c r="W32" s="952"/>
      <c r="X32" s="952"/>
      <c r="Y32" s="952"/>
      <c r="Z32" s="952"/>
      <c r="AA32" s="952"/>
      <c r="AB32" s="952"/>
      <c r="AC32" s="762"/>
      <c r="AD32" s="762"/>
      <c r="AE32" s="762"/>
      <c r="AF32" s="762"/>
      <c r="AG32" s="782"/>
      <c r="AH32" s="105"/>
      <c r="AI32" s="105"/>
      <c r="AJ32" s="105"/>
    </row>
    <row r="33" spans="1:36" ht="15.75" customHeight="1">
      <c r="A33" s="105"/>
      <c r="B33" s="129"/>
      <c r="C33" s="2821"/>
      <c r="D33" s="2822"/>
      <c r="E33" s="2822"/>
      <c r="F33" s="2822"/>
      <c r="G33" s="2822"/>
      <c r="H33" s="2822"/>
      <c r="I33" s="2822"/>
      <c r="J33" s="2822"/>
      <c r="K33" s="2822"/>
      <c r="L33" s="2822"/>
      <c r="M33" s="2822"/>
      <c r="N33" s="2822"/>
      <c r="O33" s="2822"/>
      <c r="P33" s="2822"/>
      <c r="Q33" s="2822"/>
      <c r="R33" s="2822"/>
      <c r="S33" s="2823"/>
      <c r="T33" s="129"/>
      <c r="U33" s="762"/>
      <c r="V33" s="762"/>
      <c r="W33" s="762"/>
      <c r="X33" s="762"/>
      <c r="Y33" s="762"/>
      <c r="Z33" s="762"/>
      <c r="AA33" s="762"/>
      <c r="AB33" s="762"/>
      <c r="AC33" s="762"/>
      <c r="AD33" s="762"/>
      <c r="AE33" s="762"/>
      <c r="AF33" s="762"/>
      <c r="AG33" s="782"/>
      <c r="AH33" s="105"/>
      <c r="AI33" s="105"/>
      <c r="AJ33" s="105"/>
    </row>
    <row r="34" spans="1:36" ht="15.75" customHeight="1">
      <c r="A34" s="105"/>
      <c r="B34" s="129"/>
      <c r="C34" s="2821"/>
      <c r="D34" s="2822"/>
      <c r="E34" s="2822"/>
      <c r="F34" s="2822"/>
      <c r="G34" s="2822"/>
      <c r="H34" s="2822"/>
      <c r="I34" s="2822"/>
      <c r="J34" s="2822"/>
      <c r="K34" s="2822"/>
      <c r="L34" s="2822"/>
      <c r="M34" s="2822"/>
      <c r="N34" s="2822"/>
      <c r="O34" s="2822"/>
      <c r="P34" s="2822"/>
      <c r="Q34" s="2822"/>
      <c r="R34" s="2822"/>
      <c r="S34" s="2823"/>
      <c r="T34" s="129"/>
      <c r="U34" s="773"/>
      <c r="V34" s="773"/>
      <c r="W34" s="773"/>
      <c r="X34" s="773"/>
      <c r="Y34" s="773"/>
      <c r="Z34" s="773"/>
      <c r="AA34" s="773"/>
      <c r="AB34" s="773"/>
      <c r="AC34" s="773"/>
      <c r="AD34" s="773"/>
      <c r="AE34" s="773"/>
      <c r="AF34" s="762"/>
      <c r="AG34" s="782"/>
      <c r="AH34" s="105"/>
      <c r="AI34" s="105"/>
      <c r="AJ34" s="105"/>
    </row>
    <row r="35" spans="1:36" ht="15.75" customHeight="1">
      <c r="A35" s="105"/>
      <c r="B35" s="129"/>
      <c r="C35" s="2821"/>
      <c r="D35" s="2822"/>
      <c r="E35" s="2822"/>
      <c r="F35" s="2822"/>
      <c r="G35" s="2822"/>
      <c r="H35" s="2822"/>
      <c r="I35" s="2822"/>
      <c r="J35" s="2822"/>
      <c r="K35" s="2822"/>
      <c r="L35" s="2822"/>
      <c r="M35" s="2822"/>
      <c r="N35" s="2822"/>
      <c r="O35" s="2822"/>
      <c r="P35" s="2822"/>
      <c r="Q35" s="2822"/>
      <c r="R35" s="2822"/>
      <c r="S35" s="2823"/>
      <c r="T35" s="129"/>
      <c r="U35" s="773"/>
      <c r="V35" s="773"/>
      <c r="W35" s="773"/>
      <c r="X35" s="773"/>
      <c r="Y35" s="773"/>
      <c r="Z35" s="773"/>
      <c r="AA35" s="773"/>
      <c r="AB35" s="773"/>
      <c r="AC35" s="773"/>
      <c r="AD35" s="773"/>
      <c r="AE35" s="773"/>
      <c r="AF35" s="762"/>
      <c r="AG35" s="782"/>
      <c r="AH35" s="105"/>
      <c r="AI35" s="105"/>
      <c r="AJ35" s="105"/>
    </row>
    <row r="36" spans="1:36" ht="15.75" customHeight="1">
      <c r="A36" s="105"/>
      <c r="B36" s="129"/>
      <c r="C36" s="2821"/>
      <c r="D36" s="2822"/>
      <c r="E36" s="2822"/>
      <c r="F36" s="2822"/>
      <c r="G36" s="2822"/>
      <c r="H36" s="2822"/>
      <c r="I36" s="2822"/>
      <c r="J36" s="2822"/>
      <c r="K36" s="2822"/>
      <c r="L36" s="2822"/>
      <c r="M36" s="2822"/>
      <c r="N36" s="2822"/>
      <c r="O36" s="2822"/>
      <c r="P36" s="2822"/>
      <c r="Q36" s="2822"/>
      <c r="R36" s="2822"/>
      <c r="S36" s="2823"/>
      <c r="T36" s="129"/>
      <c r="U36" s="773"/>
      <c r="V36" s="773"/>
      <c r="W36" s="773"/>
      <c r="X36" s="773"/>
      <c r="Y36" s="773"/>
      <c r="Z36" s="773"/>
      <c r="AA36" s="773"/>
      <c r="AB36" s="773"/>
      <c r="AC36" s="773"/>
      <c r="AD36" s="773"/>
      <c r="AE36" s="773"/>
      <c r="AF36" s="762"/>
      <c r="AG36" s="782"/>
      <c r="AH36" s="105"/>
      <c r="AI36" s="105"/>
      <c r="AJ36" s="105"/>
    </row>
    <row r="37" spans="1:36" ht="15.75" customHeight="1">
      <c r="A37" s="105"/>
      <c r="B37" s="129"/>
      <c r="C37" s="2821"/>
      <c r="D37" s="2822"/>
      <c r="E37" s="2822"/>
      <c r="F37" s="2822"/>
      <c r="G37" s="2822"/>
      <c r="H37" s="2822"/>
      <c r="I37" s="2822"/>
      <c r="J37" s="2822"/>
      <c r="K37" s="2822"/>
      <c r="L37" s="2822"/>
      <c r="M37" s="2822"/>
      <c r="N37" s="2822"/>
      <c r="O37" s="2822"/>
      <c r="P37" s="2822"/>
      <c r="Q37" s="2822"/>
      <c r="R37" s="2822"/>
      <c r="S37" s="2823"/>
      <c r="T37" s="129"/>
      <c r="U37" s="773"/>
      <c r="V37" s="773"/>
      <c r="W37" s="773"/>
      <c r="X37" s="773"/>
      <c r="Y37" s="773"/>
      <c r="Z37" s="773"/>
      <c r="AA37" s="773"/>
      <c r="AB37" s="773"/>
      <c r="AC37" s="773"/>
      <c r="AD37" s="773"/>
      <c r="AE37" s="773"/>
      <c r="AF37" s="762"/>
      <c r="AG37" s="782"/>
      <c r="AH37" s="105"/>
      <c r="AI37" s="105"/>
      <c r="AJ37" s="105"/>
    </row>
    <row r="38" spans="1:36" ht="15.75" customHeight="1">
      <c r="A38" s="105"/>
      <c r="B38" s="129"/>
      <c r="C38" s="2821"/>
      <c r="D38" s="2822"/>
      <c r="E38" s="2822"/>
      <c r="F38" s="2822"/>
      <c r="G38" s="2822"/>
      <c r="H38" s="2822"/>
      <c r="I38" s="2822"/>
      <c r="J38" s="2822"/>
      <c r="K38" s="2822"/>
      <c r="L38" s="2822"/>
      <c r="M38" s="2822"/>
      <c r="N38" s="2822"/>
      <c r="O38" s="2822"/>
      <c r="P38" s="2822"/>
      <c r="Q38" s="2822"/>
      <c r="R38" s="2822"/>
      <c r="S38" s="2823"/>
      <c r="T38" s="129"/>
      <c r="U38" s="773"/>
      <c r="V38" s="773"/>
      <c r="W38" s="773"/>
      <c r="X38" s="773"/>
      <c r="Y38" s="773"/>
      <c r="Z38" s="773"/>
      <c r="AA38" s="773"/>
      <c r="AB38" s="773"/>
      <c r="AC38" s="773"/>
      <c r="AD38" s="773"/>
      <c r="AE38" s="773"/>
      <c r="AF38" s="762"/>
      <c r="AG38" s="782"/>
      <c r="AH38" s="105"/>
      <c r="AI38" s="105"/>
      <c r="AJ38" s="105"/>
    </row>
    <row r="39" spans="1:36" ht="15.75" customHeight="1">
      <c r="A39" s="105"/>
      <c r="B39" s="129"/>
      <c r="C39" s="2821"/>
      <c r="D39" s="2822"/>
      <c r="E39" s="2822"/>
      <c r="F39" s="2822"/>
      <c r="G39" s="2822"/>
      <c r="H39" s="2822"/>
      <c r="I39" s="2822"/>
      <c r="J39" s="2822"/>
      <c r="K39" s="2822"/>
      <c r="L39" s="2822"/>
      <c r="M39" s="2822"/>
      <c r="N39" s="2822"/>
      <c r="O39" s="2822"/>
      <c r="P39" s="2822"/>
      <c r="Q39" s="2822"/>
      <c r="R39" s="2822"/>
      <c r="S39" s="2823"/>
      <c r="T39" s="129"/>
      <c r="U39" s="773"/>
      <c r="V39" s="773"/>
      <c r="W39" s="773"/>
      <c r="X39" s="773"/>
      <c r="Y39" s="773"/>
      <c r="Z39" s="773"/>
      <c r="AA39" s="773"/>
      <c r="AB39" s="773"/>
      <c r="AC39" s="773"/>
      <c r="AD39" s="773"/>
      <c r="AE39" s="773"/>
      <c r="AF39" s="762"/>
      <c r="AG39" s="782"/>
      <c r="AH39" s="105"/>
      <c r="AI39" s="105"/>
      <c r="AJ39" s="105"/>
    </row>
    <row r="40" spans="1:36" ht="15.75" customHeight="1">
      <c r="A40" s="105"/>
      <c r="B40" s="206"/>
      <c r="C40" s="957"/>
      <c r="D40" s="958"/>
      <c r="E40" s="958"/>
      <c r="F40" s="958"/>
      <c r="G40" s="958"/>
      <c r="H40" s="958"/>
      <c r="I40" s="958"/>
      <c r="J40" s="958"/>
      <c r="K40" s="958"/>
      <c r="L40" s="958"/>
      <c r="M40" s="958"/>
      <c r="N40" s="958"/>
      <c r="O40" s="958"/>
      <c r="P40" s="958"/>
      <c r="Q40" s="958"/>
      <c r="R40" s="958"/>
      <c r="S40" s="960"/>
      <c r="T40" s="206"/>
      <c r="U40" s="773"/>
      <c r="V40" s="773"/>
      <c r="W40" s="773"/>
      <c r="X40" s="773"/>
      <c r="Y40" s="773"/>
      <c r="Z40" s="773"/>
      <c r="AA40" s="773"/>
      <c r="AB40" s="773"/>
      <c r="AC40" s="773"/>
      <c r="AD40" s="773"/>
      <c r="AE40" s="773"/>
      <c r="AF40" s="762"/>
      <c r="AG40" s="782"/>
      <c r="AH40" s="105"/>
      <c r="AI40" s="105"/>
      <c r="AJ40" s="105"/>
    </row>
    <row r="41" spans="1:36" ht="15.75" customHeight="1">
      <c r="A41" s="105"/>
      <c r="B41" s="129"/>
      <c r="C41" s="2821"/>
      <c r="D41" s="2822"/>
      <c r="E41" s="2822"/>
      <c r="F41" s="2822"/>
      <c r="G41" s="2822"/>
      <c r="H41" s="2822"/>
      <c r="I41" s="2822"/>
      <c r="J41" s="2822"/>
      <c r="K41" s="2822"/>
      <c r="L41" s="2822"/>
      <c r="M41" s="2822"/>
      <c r="N41" s="2822"/>
      <c r="O41" s="2822"/>
      <c r="P41" s="2822"/>
      <c r="Q41" s="2822"/>
      <c r="R41" s="2822"/>
      <c r="S41" s="2823"/>
      <c r="T41" s="129"/>
      <c r="U41" s="773"/>
      <c r="V41" s="773"/>
      <c r="W41" s="773"/>
      <c r="X41" s="773"/>
      <c r="Y41" s="773"/>
      <c r="Z41" s="773"/>
      <c r="AA41" s="773"/>
      <c r="AB41" s="773"/>
      <c r="AC41" s="773"/>
      <c r="AD41" s="773"/>
      <c r="AE41" s="773"/>
      <c r="AF41" s="762"/>
      <c r="AG41" s="782"/>
      <c r="AH41" s="105"/>
      <c r="AI41" s="105"/>
      <c r="AJ41" s="105"/>
    </row>
    <row r="42" spans="1:36" ht="15.75" customHeight="1">
      <c r="A42" s="105"/>
      <c r="B42" s="129"/>
      <c r="C42" s="2821"/>
      <c r="D42" s="2822"/>
      <c r="E42" s="2822"/>
      <c r="F42" s="2822"/>
      <c r="G42" s="2822"/>
      <c r="H42" s="2822"/>
      <c r="I42" s="2822"/>
      <c r="J42" s="2822"/>
      <c r="K42" s="2822"/>
      <c r="L42" s="2822"/>
      <c r="M42" s="2822"/>
      <c r="N42" s="2822"/>
      <c r="O42" s="2822"/>
      <c r="P42" s="2822"/>
      <c r="Q42" s="2822"/>
      <c r="R42" s="2822"/>
      <c r="S42" s="2823"/>
      <c r="T42" s="129"/>
      <c r="U42" s="773"/>
      <c r="V42" s="773"/>
      <c r="W42" s="773"/>
      <c r="X42" s="773"/>
      <c r="Y42" s="773"/>
      <c r="Z42" s="773"/>
      <c r="AA42" s="773"/>
      <c r="AB42" s="773"/>
      <c r="AC42" s="773"/>
      <c r="AD42" s="773"/>
      <c r="AE42" s="773"/>
      <c r="AF42" s="762"/>
      <c r="AG42" s="782"/>
      <c r="AH42" s="105"/>
      <c r="AI42" s="105"/>
      <c r="AJ42" s="105"/>
    </row>
    <row r="43" spans="1:36" ht="15.75" customHeight="1">
      <c r="A43" s="105"/>
      <c r="B43" s="129"/>
      <c r="C43" s="2821"/>
      <c r="D43" s="2822"/>
      <c r="E43" s="2822"/>
      <c r="F43" s="2822"/>
      <c r="G43" s="2822"/>
      <c r="H43" s="2822"/>
      <c r="I43" s="2822"/>
      <c r="J43" s="2822"/>
      <c r="K43" s="2822"/>
      <c r="L43" s="2822"/>
      <c r="M43" s="2822"/>
      <c r="N43" s="2822"/>
      <c r="O43" s="2822"/>
      <c r="P43" s="2822"/>
      <c r="Q43" s="2822"/>
      <c r="R43" s="2822"/>
      <c r="S43" s="2823"/>
      <c r="T43" s="129"/>
      <c r="U43" s="773"/>
      <c r="V43" s="773"/>
      <c r="W43" s="773"/>
      <c r="X43" s="773"/>
      <c r="Y43" s="773"/>
      <c r="Z43" s="773"/>
      <c r="AA43" s="773"/>
      <c r="AB43" s="773"/>
      <c r="AC43" s="773"/>
      <c r="AD43" s="773"/>
      <c r="AE43" s="773"/>
      <c r="AF43" s="762"/>
      <c r="AG43" s="782"/>
      <c r="AH43" s="105"/>
      <c r="AI43" s="105"/>
      <c r="AJ43" s="105"/>
    </row>
    <row r="44" spans="1:36" ht="15.75" customHeight="1">
      <c r="A44" s="105"/>
      <c r="B44" s="129"/>
      <c r="C44" s="2834" t="s">
        <v>656</v>
      </c>
      <c r="D44" s="2834"/>
      <c r="E44" s="2834"/>
      <c r="F44" s="2834"/>
      <c r="G44" s="2834"/>
      <c r="H44" s="2834"/>
      <c r="I44" s="2834"/>
      <c r="J44" s="2834"/>
      <c r="K44" s="2834"/>
      <c r="L44" s="2834"/>
      <c r="M44" s="2834"/>
      <c r="N44" s="2834"/>
      <c r="O44" s="2834"/>
      <c r="P44" s="2834"/>
      <c r="Q44" s="2834"/>
      <c r="R44" s="2834"/>
      <c r="S44" s="2834"/>
      <c r="T44" s="129"/>
      <c r="U44" s="762"/>
      <c r="V44" s="762"/>
      <c r="W44" s="762"/>
      <c r="X44" s="762"/>
      <c r="Y44" s="762"/>
      <c r="Z44" s="762"/>
      <c r="AA44" s="762"/>
      <c r="AB44" s="762"/>
      <c r="AC44" s="762"/>
      <c r="AD44" s="762"/>
      <c r="AE44" s="762"/>
      <c r="AF44" s="762"/>
      <c r="AG44" s="157"/>
      <c r="AH44" s="105"/>
      <c r="AI44" s="105"/>
      <c r="AJ44" s="105"/>
    </row>
    <row r="45" spans="1:36" ht="15.75" customHeight="1">
      <c r="A45" s="105"/>
      <c r="B45" s="129"/>
      <c r="C45" s="129"/>
      <c r="D45" s="129"/>
      <c r="E45" s="129"/>
      <c r="F45" s="129"/>
      <c r="G45" s="154"/>
      <c r="H45" s="154"/>
      <c r="I45" s="154"/>
      <c r="J45" s="154"/>
      <c r="K45" s="154"/>
      <c r="L45" s="154"/>
      <c r="M45" s="154"/>
      <c r="N45" s="1222" t="s">
        <v>58</v>
      </c>
      <c r="O45" s="1223"/>
      <c r="P45" s="1224"/>
      <c r="Q45" s="1334" t="s">
        <v>61</v>
      </c>
      <c r="R45" s="1334"/>
      <c r="S45" s="1334"/>
      <c r="T45" s="129"/>
      <c r="U45" s="762"/>
      <c r="V45" s="762"/>
      <c r="W45" s="762"/>
      <c r="X45" s="762"/>
      <c r="Y45" s="762"/>
      <c r="Z45" s="762"/>
      <c r="AA45" s="778"/>
      <c r="AB45" s="778"/>
      <c r="AC45" s="778"/>
      <c r="AD45" s="778"/>
      <c r="AE45" s="778"/>
      <c r="AF45" s="778"/>
      <c r="AG45" s="105"/>
      <c r="AH45" s="105"/>
      <c r="AI45" s="105"/>
      <c r="AJ45" s="105"/>
    </row>
    <row r="46" spans="1:36" ht="15.75" customHeight="1">
      <c r="A46" s="105"/>
      <c r="B46" s="206"/>
      <c r="C46" s="206"/>
      <c r="D46" s="206"/>
      <c r="E46" s="129"/>
      <c r="F46" s="129"/>
      <c r="G46" s="154"/>
      <c r="H46" s="154"/>
      <c r="I46" s="154"/>
      <c r="J46" s="154"/>
      <c r="K46" s="154"/>
      <c r="L46" s="154"/>
      <c r="M46" s="154"/>
      <c r="N46" s="1225"/>
      <c r="O46" s="1226"/>
      <c r="P46" s="1227"/>
      <c r="Q46" s="1334"/>
      <c r="R46" s="1334"/>
      <c r="S46" s="1334"/>
      <c r="T46" s="129"/>
      <c r="U46" s="762"/>
      <c r="V46" s="762"/>
      <c r="W46" s="762"/>
      <c r="X46" s="762"/>
      <c r="Y46" s="762"/>
      <c r="Z46" s="762"/>
      <c r="AA46" s="762"/>
      <c r="AB46" s="762"/>
      <c r="AC46" s="762"/>
      <c r="AD46" s="762"/>
      <c r="AE46" s="762"/>
      <c r="AF46" s="762"/>
      <c r="AG46" s="105"/>
      <c r="AH46" s="105"/>
      <c r="AI46" s="105"/>
      <c r="AJ46" s="105"/>
    </row>
    <row r="47" spans="1:36" ht="15.75" customHeight="1">
      <c r="A47" s="105"/>
      <c r="B47" s="206"/>
      <c r="C47" s="206"/>
      <c r="D47" s="206"/>
      <c r="E47" s="206"/>
      <c r="F47" s="206"/>
      <c r="G47" s="206"/>
      <c r="H47" s="206"/>
      <c r="I47" s="206"/>
      <c r="J47" s="206"/>
      <c r="K47" s="206"/>
      <c r="L47" s="206"/>
      <c r="M47" s="206"/>
      <c r="N47" s="2828"/>
      <c r="O47" s="2829"/>
      <c r="P47" s="2830"/>
      <c r="Q47" s="2828"/>
      <c r="R47" s="2829"/>
      <c r="S47" s="2830"/>
      <c r="T47" s="206"/>
      <c r="U47" s="762"/>
      <c r="V47" s="762"/>
      <c r="W47" s="762"/>
      <c r="X47" s="762"/>
      <c r="Y47" s="762"/>
      <c r="Z47" s="762"/>
      <c r="AA47" s="762"/>
      <c r="AB47" s="762"/>
      <c r="AC47" s="762"/>
      <c r="AD47" s="762"/>
      <c r="AE47" s="762"/>
      <c r="AF47" s="762"/>
      <c r="AG47" s="105"/>
      <c r="AH47" s="105"/>
      <c r="AI47" s="105"/>
      <c r="AJ47" s="105"/>
    </row>
    <row r="48" spans="1:36" ht="25.5" customHeight="1">
      <c r="A48" s="105"/>
      <c r="B48" s="206"/>
      <c r="C48" s="206"/>
      <c r="D48" s="206"/>
      <c r="E48" s="206"/>
      <c r="F48" s="206"/>
      <c r="G48" s="206"/>
      <c r="H48" s="206"/>
      <c r="I48" s="206"/>
      <c r="J48" s="206"/>
      <c r="K48" s="206"/>
      <c r="L48" s="206"/>
      <c r="M48" s="206"/>
      <c r="N48" s="2831"/>
      <c r="O48" s="2832"/>
      <c r="P48" s="2833"/>
      <c r="Q48" s="2831"/>
      <c r="R48" s="2832"/>
      <c r="S48" s="2833"/>
      <c r="T48" s="206"/>
      <c r="U48" s="762"/>
      <c r="V48" s="762"/>
      <c r="W48" s="762"/>
      <c r="X48" s="762"/>
      <c r="Y48" s="762"/>
      <c r="Z48" s="762"/>
      <c r="AA48" s="762"/>
      <c r="AB48" s="762"/>
      <c r="AC48" s="762"/>
      <c r="AD48" s="762"/>
      <c r="AE48" s="762"/>
      <c r="AF48" s="762"/>
      <c r="AG48" s="105"/>
      <c r="AH48" s="105"/>
      <c r="AI48" s="105"/>
      <c r="AJ48" s="105"/>
    </row>
    <row r="49" spans="1:36" ht="15.75" customHeight="1">
      <c r="A49" s="105"/>
      <c r="B49" s="638"/>
      <c r="C49" s="638"/>
      <c r="D49" s="638"/>
      <c r="E49" s="638"/>
      <c r="F49" s="638"/>
      <c r="G49" s="638"/>
      <c r="H49" s="638"/>
      <c r="I49" s="638"/>
      <c r="J49" s="638"/>
      <c r="K49" s="638"/>
      <c r="L49" s="638"/>
      <c r="M49" s="638"/>
      <c r="N49" s="638"/>
      <c r="O49" s="638"/>
      <c r="P49" s="638"/>
      <c r="Q49" s="638"/>
      <c r="R49" s="638"/>
      <c r="S49" s="638"/>
      <c r="T49" s="638"/>
      <c r="U49" s="324"/>
      <c r="V49" s="324"/>
      <c r="W49" s="324"/>
      <c r="X49" s="324"/>
      <c r="Y49" s="324"/>
      <c r="Z49" s="324"/>
      <c r="AA49" s="324"/>
      <c r="AB49" s="324"/>
      <c r="AC49" s="324"/>
      <c r="AD49" s="324"/>
      <c r="AE49" s="324"/>
      <c r="AF49" s="324"/>
      <c r="AG49" s="105"/>
      <c r="AH49" s="105"/>
      <c r="AI49" s="105"/>
      <c r="AJ49" s="105"/>
    </row>
    <row r="50" spans="1:36" ht="15.75" customHeight="1">
      <c r="A50" s="105"/>
      <c r="B50" s="638"/>
      <c r="C50" s="638"/>
      <c r="D50" s="638"/>
      <c r="E50" s="638"/>
      <c r="F50" s="638"/>
      <c r="G50" s="638"/>
      <c r="H50" s="638"/>
      <c r="I50" s="638"/>
      <c r="J50" s="638"/>
      <c r="K50" s="638"/>
      <c r="L50" s="638"/>
      <c r="M50" s="638"/>
      <c r="N50" s="638"/>
      <c r="O50" s="638"/>
      <c r="P50" s="638"/>
      <c r="Q50" s="638"/>
      <c r="R50" s="638"/>
      <c r="S50" s="638"/>
      <c r="T50" s="638"/>
      <c r="U50" s="834"/>
      <c r="V50" s="834"/>
      <c r="W50" s="834"/>
      <c r="X50" s="834"/>
      <c r="Y50" s="834"/>
      <c r="Z50" s="834"/>
      <c r="AA50" s="834"/>
      <c r="AB50" s="836"/>
      <c r="AC50" s="324"/>
      <c r="AD50" s="324"/>
      <c r="AE50" s="324"/>
      <c r="AF50" s="324"/>
      <c r="AG50" s="105"/>
      <c r="AH50" s="105"/>
      <c r="AI50" s="105"/>
      <c r="AJ50" s="105"/>
    </row>
    <row r="51" spans="1:36" ht="15.75" customHeight="1">
      <c r="A51" s="105"/>
      <c r="B51" s="638"/>
      <c r="C51" s="638"/>
      <c r="D51" s="638"/>
      <c r="E51" s="638"/>
      <c r="F51" s="638"/>
      <c r="G51" s="638"/>
      <c r="H51" s="638"/>
      <c r="I51" s="638"/>
      <c r="J51" s="638"/>
      <c r="K51" s="638"/>
      <c r="L51" s="638"/>
      <c r="M51" s="638"/>
      <c r="N51" s="638"/>
      <c r="O51" s="638"/>
      <c r="P51" s="638"/>
      <c r="Q51" s="638"/>
      <c r="R51" s="638"/>
      <c r="S51" s="638"/>
      <c r="T51" s="638"/>
      <c r="U51" s="834"/>
      <c r="V51" s="834"/>
      <c r="W51" s="834"/>
      <c r="X51" s="834"/>
      <c r="Y51" s="834"/>
      <c r="Z51" s="834"/>
      <c r="AA51" s="834"/>
      <c r="AB51" s="836"/>
      <c r="AC51" s="324"/>
      <c r="AD51" s="324"/>
      <c r="AE51" s="324"/>
      <c r="AF51" s="324"/>
      <c r="AG51" s="105"/>
      <c r="AH51" s="105"/>
      <c r="AI51" s="105"/>
      <c r="AJ51" s="105"/>
    </row>
    <row r="52" spans="1:36" ht="15.75" customHeight="1">
      <c r="A52" s="105"/>
      <c r="B52" s="324"/>
      <c r="C52" s="834"/>
      <c r="D52" s="834"/>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36"/>
      <c r="AC52" s="324"/>
      <c r="AD52" s="324"/>
      <c r="AE52" s="324"/>
      <c r="AF52" s="324"/>
      <c r="AG52" s="105"/>
      <c r="AH52" s="105"/>
      <c r="AI52" s="105"/>
      <c r="AJ52" s="105"/>
    </row>
    <row r="53" spans="1:36">
      <c r="A53" s="105"/>
      <c r="B53" s="324"/>
      <c r="C53" s="834"/>
      <c r="D53" s="834"/>
      <c r="E53" s="834"/>
      <c r="F53" s="834"/>
      <c r="G53" s="834"/>
      <c r="H53" s="834"/>
      <c r="I53" s="834"/>
      <c r="J53" s="834"/>
      <c r="K53" s="834"/>
      <c r="L53" s="834"/>
      <c r="M53" s="834"/>
      <c r="N53" s="834"/>
      <c r="O53" s="834"/>
      <c r="P53" s="834"/>
      <c r="Q53" s="834"/>
      <c r="R53" s="834"/>
      <c r="S53" s="834"/>
      <c r="T53" s="834"/>
      <c r="U53" s="834"/>
      <c r="V53" s="834"/>
      <c r="W53" s="834"/>
      <c r="X53" s="834"/>
      <c r="Y53" s="834"/>
      <c r="Z53" s="834"/>
      <c r="AA53" s="834"/>
      <c r="AB53" s="836"/>
      <c r="AC53" s="324"/>
      <c r="AD53" s="324"/>
      <c r="AE53" s="324"/>
      <c r="AF53" s="324"/>
      <c r="AG53" s="105"/>
      <c r="AH53" s="105"/>
      <c r="AI53" s="105"/>
      <c r="AJ53" s="105"/>
    </row>
    <row r="54" spans="1:36">
      <c r="A54" s="105"/>
      <c r="B54" s="762"/>
      <c r="C54" s="834"/>
      <c r="D54" s="834"/>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6"/>
      <c r="AC54" s="762"/>
      <c r="AD54" s="762"/>
      <c r="AE54" s="762"/>
      <c r="AF54" s="762"/>
      <c r="AG54" s="157"/>
      <c r="AH54" s="105"/>
      <c r="AI54" s="105"/>
      <c r="AJ54" s="105"/>
    </row>
    <row r="55" spans="1:36">
      <c r="A55" s="105"/>
      <c r="B55" s="814"/>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157"/>
      <c r="AH55" s="105"/>
      <c r="AI55" s="105"/>
      <c r="AJ55" s="105"/>
    </row>
    <row r="56" spans="1:36">
      <c r="B56" s="765"/>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83"/>
    </row>
    <row r="57" spans="1:36">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row>
  </sheetData>
  <mergeCells count="53">
    <mergeCell ref="W4:AD5"/>
    <mergeCell ref="N45:P46"/>
    <mergeCell ref="Q45:S46"/>
    <mergeCell ref="N47:P48"/>
    <mergeCell ref="Q47:S48"/>
    <mergeCell ref="C42:S42"/>
    <mergeCell ref="C43:S43"/>
    <mergeCell ref="C44:S44"/>
    <mergeCell ref="H3:J5"/>
    <mergeCell ref="K3:M5"/>
    <mergeCell ref="N3:P5"/>
    <mergeCell ref="Q3:S5"/>
    <mergeCell ref="C36:S36"/>
    <mergeCell ref="C37:S37"/>
    <mergeCell ref="C38:S38"/>
    <mergeCell ref="C39:S39"/>
    <mergeCell ref="C41:S41"/>
    <mergeCell ref="C31:S31"/>
    <mergeCell ref="C32:S32"/>
    <mergeCell ref="C33:S33"/>
    <mergeCell ref="C34:S34"/>
    <mergeCell ref="C35:S35"/>
    <mergeCell ref="C26:S26"/>
    <mergeCell ref="C27:S27"/>
    <mergeCell ref="C28:S28"/>
    <mergeCell ref="C29:S29"/>
    <mergeCell ref="C30:S30"/>
    <mergeCell ref="C21:S21"/>
    <mergeCell ref="C22:S22"/>
    <mergeCell ref="C23:S23"/>
    <mergeCell ref="C24:S24"/>
    <mergeCell ref="C25:S25"/>
    <mergeCell ref="C16:S16"/>
    <mergeCell ref="C17:S17"/>
    <mergeCell ref="C18:S18"/>
    <mergeCell ref="C19:S19"/>
    <mergeCell ref="C20:S20"/>
    <mergeCell ref="C12:D12"/>
    <mergeCell ref="F12:S12"/>
    <mergeCell ref="C13:S13"/>
    <mergeCell ref="C14:S14"/>
    <mergeCell ref="C15:S15"/>
    <mergeCell ref="C9:D9"/>
    <mergeCell ref="E9:S9"/>
    <mergeCell ref="C10:D10"/>
    <mergeCell ref="G10:S10"/>
    <mergeCell ref="C11:D11"/>
    <mergeCell ref="E11:S11"/>
    <mergeCell ref="H2:J2"/>
    <mergeCell ref="K2:M2"/>
    <mergeCell ref="N2:P2"/>
    <mergeCell ref="Q2:S2"/>
    <mergeCell ref="C8:S8"/>
  </mergeCells>
  <phoneticPr fontId="3" type="Hiragana"/>
  <hyperlinks>
    <hyperlink ref="W4" location="データ!A1" display="データ入力画面へ"/>
  </hyperlinks>
  <pageMargins left="0.7" right="0.30629921259842519" top="0.75" bottom="0.35629921259842523"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1"/>
  <sheetViews>
    <sheetView showZeros="0" topLeftCell="A7" workbookViewId="0">
      <selection activeCell="J26" sqref="J26"/>
    </sheetView>
  </sheetViews>
  <sheetFormatPr defaultRowHeight="18.75"/>
  <cols>
    <col min="1" max="1" width="30.625" style="104" customWidth="1"/>
    <col min="2" max="2" width="1.125" style="104" customWidth="1"/>
    <col min="3" max="30" width="2.5" style="104" customWidth="1"/>
    <col min="31" max="33" width="2.625" style="104" customWidth="1"/>
    <col min="34" max="34" width="2.5" style="104" customWidth="1"/>
    <col min="35" max="35" width="1.125" style="104" customWidth="1"/>
    <col min="36" max="36" width="2.5" style="104" customWidth="1"/>
    <col min="37" max="68" width="2.625" style="104" customWidth="1"/>
    <col min="69" max="69" width="9" style="104" customWidth="1"/>
    <col min="70" max="16384" width="9" style="104"/>
  </cols>
  <sheetData>
    <row r="1" spans="1:66">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row>
    <row r="2" spans="1:66" ht="6.75" customHeight="1">
      <c r="A2" s="105"/>
      <c r="B2" s="106"/>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43"/>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row>
    <row r="3" spans="1:66" ht="15" customHeight="1">
      <c r="A3" s="105"/>
      <c r="B3" s="107"/>
      <c r="C3" s="148" t="s">
        <v>272</v>
      </c>
      <c r="D3" s="111"/>
      <c r="E3" s="111"/>
      <c r="F3" s="111"/>
      <c r="G3" s="111"/>
      <c r="H3" s="111"/>
      <c r="I3" s="111"/>
      <c r="J3" s="111"/>
      <c r="K3" s="111"/>
      <c r="L3" s="111"/>
      <c r="M3" s="111"/>
      <c r="N3" s="111"/>
      <c r="O3" s="111"/>
      <c r="P3" s="111"/>
      <c r="Q3" s="111"/>
      <c r="R3" s="111"/>
      <c r="S3" s="111"/>
      <c r="T3" s="111"/>
      <c r="U3" s="111"/>
      <c r="V3" s="111"/>
      <c r="W3" s="1142" t="s">
        <v>65</v>
      </c>
      <c r="X3" s="1142"/>
      <c r="Y3" s="1142"/>
      <c r="Z3" s="1142" t="s">
        <v>86</v>
      </c>
      <c r="AA3" s="1142"/>
      <c r="AB3" s="1142"/>
      <c r="AC3" s="1142" t="s">
        <v>90</v>
      </c>
      <c r="AD3" s="1142"/>
      <c r="AE3" s="1142"/>
      <c r="AF3" s="1142" t="s">
        <v>69</v>
      </c>
      <c r="AG3" s="1142"/>
      <c r="AH3" s="1142"/>
      <c r="AI3" s="144"/>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row>
    <row r="4" spans="1:66" ht="15" customHeight="1">
      <c r="A4" s="105"/>
      <c r="B4" s="107"/>
      <c r="C4" s="111"/>
      <c r="D4" s="111"/>
      <c r="E4" s="111"/>
      <c r="F4" s="111"/>
      <c r="G4" s="111"/>
      <c r="H4" s="111"/>
      <c r="I4" s="111"/>
      <c r="J4" s="111"/>
      <c r="K4" s="111"/>
      <c r="L4" s="111"/>
      <c r="M4" s="111"/>
      <c r="N4" s="111"/>
      <c r="O4" s="111"/>
      <c r="P4" s="111"/>
      <c r="Q4" s="111"/>
      <c r="R4" s="111"/>
      <c r="S4" s="111"/>
      <c r="T4" s="111"/>
      <c r="U4" s="111"/>
      <c r="V4" s="111"/>
      <c r="W4" s="1144"/>
      <c r="X4" s="1144"/>
      <c r="Y4" s="1144"/>
      <c r="Z4" s="1144"/>
      <c r="AA4" s="1144"/>
      <c r="AB4" s="1144"/>
      <c r="AC4" s="1144"/>
      <c r="AD4" s="1144"/>
      <c r="AE4" s="1144"/>
      <c r="AF4" s="1144"/>
      <c r="AG4" s="1144"/>
      <c r="AH4" s="1144"/>
      <c r="AI4" s="144"/>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row>
    <row r="5" spans="1:66" ht="15" customHeight="1">
      <c r="A5" s="105"/>
      <c r="B5" s="107"/>
      <c r="C5" s="111"/>
      <c r="D5" s="111"/>
      <c r="E5" s="111"/>
      <c r="F5" s="111"/>
      <c r="G5" s="111"/>
      <c r="H5" s="111"/>
      <c r="I5" s="111"/>
      <c r="J5" s="111"/>
      <c r="K5" s="111"/>
      <c r="L5" s="111"/>
      <c r="M5" s="111"/>
      <c r="N5" s="111"/>
      <c r="O5" s="111"/>
      <c r="P5" s="111"/>
      <c r="Q5" s="111"/>
      <c r="R5" s="111"/>
      <c r="S5" s="111"/>
      <c r="T5" s="111"/>
      <c r="U5" s="111"/>
      <c r="V5" s="111"/>
      <c r="W5" s="1144"/>
      <c r="X5" s="1144"/>
      <c r="Y5" s="1144"/>
      <c r="Z5" s="1144"/>
      <c r="AA5" s="1144"/>
      <c r="AB5" s="1144"/>
      <c r="AC5" s="1144"/>
      <c r="AD5" s="1144"/>
      <c r="AE5" s="1144"/>
      <c r="AF5" s="1144"/>
      <c r="AG5" s="1144"/>
      <c r="AH5" s="1144"/>
      <c r="AI5" s="144"/>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row>
    <row r="6" spans="1:66" ht="15" customHeight="1">
      <c r="A6" s="105"/>
      <c r="B6" s="107"/>
      <c r="C6" s="111"/>
      <c r="D6" s="111"/>
      <c r="E6" s="111"/>
      <c r="F6" s="111"/>
      <c r="G6" s="111"/>
      <c r="H6" s="111"/>
      <c r="I6" s="111"/>
      <c r="J6" s="111"/>
      <c r="K6" s="111"/>
      <c r="L6" s="111"/>
      <c r="M6" s="111"/>
      <c r="N6" s="111"/>
      <c r="O6" s="111"/>
      <c r="P6" s="111"/>
      <c r="Q6" s="111"/>
      <c r="R6" s="111"/>
      <c r="S6" s="111"/>
      <c r="T6" s="111"/>
      <c r="U6" s="111"/>
      <c r="V6" s="111"/>
      <c r="W6" s="1144"/>
      <c r="X6" s="1144"/>
      <c r="Y6" s="1144"/>
      <c r="Z6" s="1144"/>
      <c r="AA6" s="1144"/>
      <c r="AB6" s="1144"/>
      <c r="AC6" s="1144"/>
      <c r="AD6" s="1144"/>
      <c r="AE6" s="1144"/>
      <c r="AF6" s="1144"/>
      <c r="AG6" s="1144"/>
      <c r="AH6" s="1144"/>
      <c r="AI6" s="144"/>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row>
    <row r="7" spans="1:66" ht="15" customHeight="1">
      <c r="A7" s="105"/>
      <c r="B7" s="107"/>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44"/>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row>
    <row r="8" spans="1:66" ht="15" customHeight="1">
      <c r="A8" s="105"/>
      <c r="B8" s="107"/>
      <c r="C8" s="1184" t="s">
        <v>96</v>
      </c>
      <c r="D8" s="1184"/>
      <c r="E8" s="1184"/>
      <c r="F8" s="1184"/>
      <c r="G8" s="1184"/>
      <c r="H8" s="1184"/>
      <c r="I8" s="1184"/>
      <c r="J8" s="1184"/>
      <c r="K8" s="1184"/>
      <c r="L8" s="1184"/>
      <c r="M8" s="1184"/>
      <c r="N8" s="1184"/>
      <c r="O8" s="1184"/>
      <c r="P8" s="1184"/>
      <c r="Q8" s="1184"/>
      <c r="R8" s="1184"/>
      <c r="S8" s="1184"/>
      <c r="T8" s="1184"/>
      <c r="U8" s="1184"/>
      <c r="V8" s="1184"/>
      <c r="W8" s="1184"/>
      <c r="X8" s="1184"/>
      <c r="Y8" s="1184"/>
      <c r="Z8" s="1184"/>
      <c r="AA8" s="1184"/>
      <c r="AB8" s="1184"/>
      <c r="AC8" s="1184"/>
      <c r="AD8" s="1184"/>
      <c r="AE8" s="1184"/>
      <c r="AF8" s="1184"/>
      <c r="AG8" s="1184"/>
      <c r="AH8" s="1184"/>
      <c r="AI8" s="144"/>
      <c r="AJ8" s="105"/>
      <c r="AK8" s="105"/>
      <c r="AL8" s="105"/>
      <c r="AM8" s="105"/>
      <c r="AN8" s="1173" t="s">
        <v>102</v>
      </c>
      <c r="AO8" s="1174"/>
      <c r="AP8" s="1174"/>
      <c r="AQ8" s="1174"/>
      <c r="AR8" s="1174"/>
      <c r="AS8" s="1174"/>
      <c r="AT8" s="1174"/>
      <c r="AU8" s="1175"/>
      <c r="AV8" s="105"/>
      <c r="AW8" s="105"/>
      <c r="AX8" s="105"/>
      <c r="AY8" s="105"/>
      <c r="AZ8" s="105"/>
      <c r="BA8" s="105"/>
      <c r="BB8" s="105"/>
      <c r="BC8" s="105"/>
      <c r="BD8" s="105"/>
      <c r="BE8" s="105"/>
      <c r="BF8" s="105"/>
      <c r="BG8" s="105"/>
      <c r="BH8" s="105"/>
      <c r="BI8" s="105"/>
      <c r="BJ8" s="105"/>
      <c r="BK8" s="105"/>
      <c r="BL8" s="105"/>
      <c r="BM8" s="105"/>
      <c r="BN8" s="105"/>
    </row>
    <row r="9" spans="1:66" ht="15" customHeight="1">
      <c r="A9" s="105"/>
      <c r="B9" s="107"/>
      <c r="C9" s="1184"/>
      <c r="D9" s="1184"/>
      <c r="E9" s="1184"/>
      <c r="F9" s="1184"/>
      <c r="G9" s="1184"/>
      <c r="H9" s="1184"/>
      <c r="I9" s="1184"/>
      <c r="J9" s="1184"/>
      <c r="K9" s="1184"/>
      <c r="L9" s="1184"/>
      <c r="M9" s="1184"/>
      <c r="N9" s="1184"/>
      <c r="O9" s="1184"/>
      <c r="P9" s="1184"/>
      <c r="Q9" s="1184"/>
      <c r="R9" s="1184"/>
      <c r="S9" s="1184"/>
      <c r="T9" s="1184"/>
      <c r="U9" s="1184"/>
      <c r="V9" s="1184"/>
      <c r="W9" s="1184"/>
      <c r="X9" s="1184"/>
      <c r="Y9" s="1184"/>
      <c r="Z9" s="1184"/>
      <c r="AA9" s="1184"/>
      <c r="AB9" s="1184"/>
      <c r="AC9" s="1184"/>
      <c r="AD9" s="1184"/>
      <c r="AE9" s="1184"/>
      <c r="AF9" s="1184"/>
      <c r="AG9" s="1184"/>
      <c r="AH9" s="1184"/>
      <c r="AI9" s="144"/>
      <c r="AJ9" s="105"/>
      <c r="AK9" s="105"/>
      <c r="AL9" s="105"/>
      <c r="AM9" s="105"/>
      <c r="AN9" s="1176"/>
      <c r="AO9" s="1177"/>
      <c r="AP9" s="1177"/>
      <c r="AQ9" s="1177"/>
      <c r="AR9" s="1177"/>
      <c r="AS9" s="1177"/>
      <c r="AT9" s="1177"/>
      <c r="AU9" s="1178"/>
      <c r="AV9" s="105"/>
      <c r="AW9" s="105"/>
      <c r="AX9" s="105"/>
      <c r="AY9" s="105"/>
      <c r="AZ9" s="105"/>
      <c r="BA9" s="105"/>
      <c r="BB9" s="105"/>
      <c r="BC9" s="105"/>
      <c r="BD9" s="105"/>
      <c r="BE9" s="105"/>
      <c r="BF9" s="105"/>
      <c r="BG9" s="105"/>
      <c r="BH9" s="105"/>
      <c r="BI9" s="105"/>
      <c r="BJ9" s="105"/>
      <c r="BK9" s="105"/>
      <c r="BL9" s="105"/>
      <c r="BM9" s="105"/>
      <c r="BN9" s="105"/>
    </row>
    <row r="10" spans="1:66" ht="9" customHeight="1">
      <c r="A10" s="105"/>
      <c r="B10" s="107"/>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4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row>
    <row r="11" spans="1:66" ht="15" customHeight="1">
      <c r="A11" s="105"/>
      <c r="B11" s="107"/>
      <c r="C11" s="110"/>
      <c r="D11" s="110"/>
      <c r="E11" s="110"/>
      <c r="F11" s="110"/>
      <c r="G11" s="110"/>
      <c r="H11" s="110"/>
      <c r="I11" s="110"/>
      <c r="J11" s="110"/>
      <c r="K11" s="110"/>
      <c r="L11" s="110"/>
      <c r="M11" s="110"/>
      <c r="N11" s="110"/>
      <c r="O11" s="110"/>
      <c r="P11" s="110"/>
      <c r="Q11" s="110"/>
      <c r="R11" s="110"/>
      <c r="S11" s="110"/>
      <c r="T11" s="110"/>
      <c r="U11" s="110"/>
      <c r="V11" s="110"/>
      <c r="W11" s="110"/>
      <c r="X11" s="110"/>
      <c r="Y11" s="1143" t="s">
        <v>85</v>
      </c>
      <c r="Z11" s="1143"/>
      <c r="AA11" s="135"/>
      <c r="AB11" s="135" t="s">
        <v>170</v>
      </c>
      <c r="AC11" s="135"/>
      <c r="AD11" s="135" t="s">
        <v>838</v>
      </c>
      <c r="AE11" s="135"/>
      <c r="AF11" s="135" t="s">
        <v>506</v>
      </c>
      <c r="AG11" s="135"/>
      <c r="AH11" s="156"/>
      <c r="AI11" s="144"/>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row>
    <row r="12" spans="1:66" ht="7.5" customHeight="1">
      <c r="A12" s="105"/>
      <c r="B12" s="107"/>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40"/>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row>
    <row r="13" spans="1:66" ht="15" customHeight="1">
      <c r="A13" s="105"/>
      <c r="B13" s="107"/>
      <c r="C13" s="110"/>
      <c r="D13" s="110"/>
      <c r="E13" s="110"/>
      <c r="F13" s="1179" t="s">
        <v>971</v>
      </c>
      <c r="G13" s="1179"/>
      <c r="H13" s="1179"/>
      <c r="I13" s="1179"/>
      <c r="J13" s="1179"/>
      <c r="K13" s="1179"/>
      <c r="L13" s="1179"/>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40"/>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row>
    <row r="14" spans="1:66" ht="15" customHeight="1">
      <c r="A14" s="105"/>
      <c r="B14" s="107"/>
      <c r="C14" s="110"/>
      <c r="D14" s="110"/>
      <c r="E14" s="110"/>
      <c r="F14" s="1179"/>
      <c r="G14" s="1179"/>
      <c r="H14" s="1179"/>
      <c r="I14" s="1179"/>
      <c r="J14" s="1179"/>
      <c r="K14" s="1179"/>
      <c r="L14" s="1179"/>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40"/>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row>
    <row r="15" spans="1:66" ht="15" customHeight="1">
      <c r="A15" s="105"/>
      <c r="B15" s="107"/>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40"/>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row>
    <row r="16" spans="1:66" ht="15" customHeight="1">
      <c r="A16" s="105"/>
      <c r="B16" s="107"/>
      <c r="C16" s="110"/>
      <c r="D16" s="110"/>
      <c r="E16" s="110"/>
      <c r="F16" s="110"/>
      <c r="G16" s="110"/>
      <c r="H16" s="110"/>
      <c r="I16" s="110"/>
      <c r="J16" s="110"/>
      <c r="K16" s="110"/>
      <c r="L16" s="110"/>
      <c r="M16" s="110"/>
      <c r="N16" s="110"/>
      <c r="O16" s="110"/>
      <c r="P16" s="110"/>
      <c r="Q16" s="110"/>
      <c r="R16" s="1159" t="s">
        <v>50</v>
      </c>
      <c r="S16" s="1159"/>
      <c r="T16" s="1159"/>
      <c r="U16" s="110"/>
      <c r="V16" s="110"/>
      <c r="W16" s="110"/>
      <c r="X16" s="110"/>
      <c r="Y16" s="110"/>
      <c r="Z16" s="110"/>
      <c r="AA16" s="110"/>
      <c r="AB16" s="110"/>
      <c r="AC16" s="110"/>
      <c r="AD16" s="110"/>
      <c r="AE16" s="110"/>
      <c r="AF16" s="110"/>
      <c r="AG16" s="110"/>
      <c r="AH16" s="110"/>
      <c r="AI16" s="144"/>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row>
    <row r="17" spans="1:66" ht="10.5" customHeight="1">
      <c r="A17" s="105"/>
      <c r="B17" s="107"/>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44"/>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row>
    <row r="18" spans="1:66" ht="15" customHeight="1">
      <c r="A18" s="105"/>
      <c r="B18" s="107"/>
      <c r="C18" s="110"/>
      <c r="D18" s="110"/>
      <c r="E18" s="110"/>
      <c r="F18" s="110"/>
      <c r="G18" s="110"/>
      <c r="H18" s="110"/>
      <c r="I18" s="110"/>
      <c r="J18" s="110"/>
      <c r="K18" s="110"/>
      <c r="L18" s="110"/>
      <c r="M18" s="110"/>
      <c r="N18" s="110"/>
      <c r="O18" s="110"/>
      <c r="P18" s="110"/>
      <c r="Q18" s="110"/>
      <c r="R18" s="110"/>
      <c r="S18" s="1146" t="s">
        <v>74</v>
      </c>
      <c r="T18" s="1146"/>
      <c r="U18" s="1146"/>
      <c r="V18" s="1147">
        <f>データ!$D$8</f>
        <v>0</v>
      </c>
      <c r="W18" s="1147"/>
      <c r="X18" s="1147"/>
      <c r="Y18" s="1147"/>
      <c r="Z18" s="1147"/>
      <c r="AA18" s="1147"/>
      <c r="AB18" s="1147"/>
      <c r="AC18" s="1147"/>
      <c r="AD18" s="1147"/>
      <c r="AE18" s="1147"/>
      <c r="AF18" s="1147"/>
      <c r="AG18" s="1147"/>
      <c r="AH18" s="1147"/>
      <c r="AI18" s="144"/>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row>
    <row r="19" spans="1:66" ht="15" customHeight="1">
      <c r="A19" s="105"/>
      <c r="B19" s="107"/>
      <c r="C19" s="110"/>
      <c r="D19" s="110"/>
      <c r="E19" s="110"/>
      <c r="F19" s="110"/>
      <c r="G19" s="110"/>
      <c r="H19" s="110"/>
      <c r="I19" s="110"/>
      <c r="J19" s="110"/>
      <c r="K19" s="110"/>
      <c r="L19" s="110"/>
      <c r="M19" s="110"/>
      <c r="N19" s="110"/>
      <c r="O19" s="110"/>
      <c r="P19" s="110"/>
      <c r="Q19" s="110"/>
      <c r="R19" s="110"/>
      <c r="S19" s="129"/>
      <c r="T19" s="129"/>
      <c r="U19" s="129"/>
      <c r="V19" s="129"/>
      <c r="W19" s="129"/>
      <c r="X19" s="129"/>
      <c r="Y19" s="129"/>
      <c r="Z19" s="129"/>
      <c r="AA19" s="129"/>
      <c r="AB19" s="129"/>
      <c r="AC19" s="129"/>
      <c r="AD19" s="129"/>
      <c r="AE19" s="129"/>
      <c r="AF19" s="129"/>
      <c r="AG19" s="129"/>
      <c r="AH19" s="129"/>
      <c r="AI19" s="144"/>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row>
    <row r="20" spans="1:66" ht="15" customHeight="1">
      <c r="A20" s="105"/>
      <c r="B20" s="107"/>
      <c r="C20" s="110"/>
      <c r="D20" s="110"/>
      <c r="E20" s="110"/>
      <c r="F20" s="110"/>
      <c r="G20" s="110"/>
      <c r="H20" s="110"/>
      <c r="I20" s="110"/>
      <c r="J20" s="110"/>
      <c r="K20" s="110"/>
      <c r="L20" s="110"/>
      <c r="M20" s="110"/>
      <c r="N20" s="110"/>
      <c r="O20" s="110"/>
      <c r="P20" s="110"/>
      <c r="Q20" s="110"/>
      <c r="R20" s="110"/>
      <c r="S20" s="1146" t="s">
        <v>80</v>
      </c>
      <c r="T20" s="1146"/>
      <c r="U20" s="1146"/>
      <c r="V20" s="1147">
        <f>データ!$D$9</f>
        <v>0</v>
      </c>
      <c r="W20" s="1147"/>
      <c r="X20" s="1147"/>
      <c r="Y20" s="1147"/>
      <c r="Z20" s="1147"/>
      <c r="AA20" s="1147"/>
      <c r="AB20" s="1147"/>
      <c r="AC20" s="1147"/>
      <c r="AD20" s="1147"/>
      <c r="AE20" s="1147"/>
      <c r="AF20" s="1147"/>
      <c r="AG20" s="1147"/>
      <c r="AH20" s="1147"/>
      <c r="AI20" s="144"/>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row>
    <row r="21" spans="1:66" ht="15" customHeight="1">
      <c r="A21" s="105"/>
      <c r="B21" s="107"/>
      <c r="C21" s="110"/>
      <c r="D21" s="110"/>
      <c r="E21" s="110"/>
      <c r="F21" s="110"/>
      <c r="G21" s="110"/>
      <c r="H21" s="110"/>
      <c r="I21" s="110"/>
      <c r="J21" s="110"/>
      <c r="K21" s="110"/>
      <c r="L21" s="110"/>
      <c r="M21" s="110"/>
      <c r="N21" s="110"/>
      <c r="O21" s="110"/>
      <c r="P21" s="110"/>
      <c r="Q21" s="110"/>
      <c r="R21" s="110"/>
      <c r="S21" s="1146"/>
      <c r="T21" s="1146"/>
      <c r="U21" s="1146"/>
      <c r="V21" s="1148" t="str">
        <f>IF(データ!$D$11="","",データ!$D$10&amp;"   "&amp;データ!$D$11&amp;"　　㊞")</f>
        <v/>
      </c>
      <c r="W21" s="1148"/>
      <c r="X21" s="1148"/>
      <c r="Y21" s="1148"/>
      <c r="Z21" s="1148"/>
      <c r="AA21" s="1148"/>
      <c r="AB21" s="1148"/>
      <c r="AC21" s="1148"/>
      <c r="AD21" s="1148"/>
      <c r="AE21" s="1148"/>
      <c r="AF21" s="1148"/>
      <c r="AG21" s="1148"/>
      <c r="AH21" s="1148"/>
      <c r="AI21" s="144"/>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row>
    <row r="22" spans="1:66" ht="12" customHeight="1">
      <c r="A22" s="105"/>
      <c r="B22" s="107"/>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40"/>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row>
    <row r="23" spans="1:66" ht="6.75" customHeight="1">
      <c r="A23" s="105"/>
      <c r="B23" s="107"/>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40"/>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row>
    <row r="24" spans="1:66" ht="6.75" customHeight="1">
      <c r="A24" s="105"/>
      <c r="B24" s="107"/>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40"/>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row>
    <row r="25" spans="1:66" ht="15" customHeight="1">
      <c r="A25" s="105"/>
      <c r="B25" s="107"/>
      <c r="C25" s="110"/>
      <c r="D25" s="110"/>
      <c r="E25" s="110"/>
      <c r="F25" s="1187" t="s">
        <v>106</v>
      </c>
      <c r="G25" s="1187"/>
      <c r="H25" s="1187"/>
      <c r="I25" s="152" t="s">
        <v>6</v>
      </c>
      <c r="J25" s="1159">
        <f>データ!$D$6</f>
        <v>0</v>
      </c>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40"/>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row>
    <row r="26" spans="1:66" ht="15" customHeight="1">
      <c r="A26" s="105"/>
      <c r="B26" s="107"/>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40"/>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row>
    <row r="27" spans="1:66" ht="15" customHeight="1">
      <c r="A27" s="105"/>
      <c r="B27" s="107"/>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40"/>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row>
    <row r="28" spans="1:66" ht="15" customHeight="1">
      <c r="A28" s="105"/>
      <c r="B28" s="107"/>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40"/>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row>
    <row r="29" spans="1:66" ht="15" customHeight="1">
      <c r="A29" s="105"/>
      <c r="B29" s="107"/>
      <c r="C29" s="149"/>
      <c r="D29" s="1188">
        <f>データ!$F$13</f>
        <v>0</v>
      </c>
      <c r="E29" s="1188"/>
      <c r="F29" s="1188"/>
      <c r="G29" s="1188"/>
      <c r="H29" s="1188"/>
      <c r="I29" s="1188"/>
      <c r="J29" s="1145" t="s">
        <v>88</v>
      </c>
      <c r="K29" s="1145"/>
      <c r="L29" s="1145"/>
      <c r="M29" s="1145"/>
      <c r="N29" s="1145"/>
      <c r="O29" s="1145"/>
      <c r="P29" s="1145"/>
      <c r="Q29" s="1145"/>
      <c r="R29" s="1145"/>
      <c r="S29" s="1145"/>
      <c r="T29" s="1145"/>
      <c r="U29" s="1145"/>
      <c r="V29" s="1145"/>
      <c r="W29" s="1145"/>
      <c r="X29" s="1145"/>
      <c r="Y29" s="1145"/>
      <c r="Z29" s="1145"/>
      <c r="AA29" s="1145"/>
      <c r="AB29" s="1145"/>
      <c r="AC29" s="1145"/>
      <c r="AD29" s="1145"/>
      <c r="AE29" s="1145"/>
      <c r="AF29" s="1145"/>
      <c r="AG29" s="1145"/>
      <c r="AH29" s="1145"/>
      <c r="AI29" s="144"/>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row>
    <row r="30" spans="1:66" ht="15" customHeight="1">
      <c r="A30" s="105"/>
      <c r="B30" s="107"/>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44"/>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row>
    <row r="31" spans="1:66" ht="15" customHeight="1">
      <c r="A31" s="105"/>
      <c r="B31" s="107"/>
      <c r="C31" s="1151" t="s">
        <v>100</v>
      </c>
      <c r="D31" s="1151"/>
      <c r="E31" s="1151"/>
      <c r="F31" s="1151"/>
      <c r="G31" s="1151"/>
      <c r="H31" s="1151"/>
      <c r="I31" s="1151"/>
      <c r="J31" s="1151"/>
      <c r="K31" s="1151"/>
      <c r="L31" s="1151"/>
      <c r="M31" s="1151"/>
      <c r="N31" s="1151"/>
      <c r="O31" s="1151"/>
      <c r="P31" s="1151"/>
      <c r="Q31" s="1151"/>
      <c r="R31" s="1151"/>
      <c r="S31" s="1151"/>
      <c r="T31" s="1151"/>
      <c r="U31" s="1151"/>
      <c r="V31" s="1151"/>
      <c r="W31" s="1151"/>
      <c r="X31" s="1151"/>
      <c r="Y31" s="1151"/>
      <c r="Z31" s="1151"/>
      <c r="AA31" s="1151"/>
      <c r="AB31" s="1151"/>
      <c r="AC31" s="1151"/>
      <c r="AD31" s="1151"/>
      <c r="AE31" s="1151"/>
      <c r="AF31" s="1151"/>
      <c r="AG31" s="1151"/>
      <c r="AH31" s="110"/>
      <c r="AI31" s="144"/>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row>
    <row r="32" spans="1:66" ht="15" customHeight="1">
      <c r="A32" s="105"/>
      <c r="B32" s="107"/>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40"/>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row>
    <row r="33" spans="1:66" ht="15" customHeight="1">
      <c r="A33" s="105"/>
      <c r="B33" s="107"/>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40"/>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row>
    <row r="34" spans="1:66" ht="15" customHeight="1">
      <c r="A34" s="105"/>
      <c r="B34" s="107"/>
      <c r="C34" s="110"/>
      <c r="D34" s="110"/>
      <c r="E34" s="110"/>
      <c r="F34" s="110"/>
      <c r="G34" s="1185" t="s">
        <v>8</v>
      </c>
      <c r="H34" s="1185"/>
      <c r="I34" s="1185"/>
      <c r="J34" s="1185"/>
      <c r="K34" s="1185"/>
      <c r="L34" s="1185"/>
      <c r="M34" s="1185"/>
      <c r="N34" s="1185"/>
      <c r="O34" s="1185"/>
      <c r="P34" s="1185"/>
      <c r="Q34" s="1185"/>
      <c r="R34" s="1185"/>
      <c r="S34" s="1185"/>
      <c r="T34" s="1185"/>
      <c r="U34" s="1185"/>
      <c r="V34" s="1185"/>
      <c r="W34" s="1185"/>
      <c r="X34" s="1185"/>
      <c r="Y34" s="1185"/>
      <c r="Z34" s="1185"/>
      <c r="AA34" s="1185"/>
      <c r="AB34" s="1185"/>
      <c r="AC34" s="1185"/>
      <c r="AD34" s="1185"/>
      <c r="AE34" s="110"/>
      <c r="AF34" s="110"/>
      <c r="AG34" s="110"/>
      <c r="AH34" s="110"/>
      <c r="AI34" s="140"/>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row>
    <row r="35" spans="1:66" ht="15" customHeight="1">
      <c r="A35" s="105"/>
      <c r="B35" s="107"/>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40"/>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row>
    <row r="36" spans="1:66" ht="18" customHeight="1">
      <c r="A36" s="105"/>
      <c r="B36" s="107"/>
      <c r="C36" s="110"/>
      <c r="D36" s="110"/>
      <c r="E36" s="110"/>
      <c r="F36" s="110"/>
      <c r="G36" s="110"/>
      <c r="H36" s="110"/>
      <c r="I36" s="110"/>
      <c r="J36" s="1186" t="s">
        <v>93</v>
      </c>
      <c r="K36" s="1186"/>
      <c r="L36" s="1186"/>
      <c r="M36" s="1186"/>
      <c r="N36" s="1186"/>
      <c r="O36" s="1186"/>
      <c r="P36" s="110"/>
      <c r="Q36" s="110"/>
      <c r="R36" s="1187">
        <f>データ!$D$22</f>
        <v>0</v>
      </c>
      <c r="S36" s="1187"/>
      <c r="T36" s="1187"/>
      <c r="U36" s="1187"/>
      <c r="V36" s="1187"/>
      <c r="W36" s="1187"/>
      <c r="X36" s="110"/>
      <c r="Y36" s="110"/>
      <c r="Z36" s="110"/>
      <c r="AA36" s="110"/>
      <c r="AB36" s="110"/>
      <c r="AC36" s="110"/>
      <c r="AD36" s="110"/>
      <c r="AE36" s="110"/>
      <c r="AF36" s="110"/>
      <c r="AG36" s="110"/>
      <c r="AH36" s="110"/>
      <c r="AI36" s="144"/>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row>
    <row r="37" spans="1:66" ht="12.75" customHeight="1">
      <c r="A37" s="105"/>
      <c r="B37" s="107"/>
      <c r="C37" s="110"/>
      <c r="D37" s="110"/>
      <c r="E37" s="110"/>
      <c r="F37" s="110"/>
      <c r="G37" s="110"/>
      <c r="H37" s="110"/>
      <c r="I37" s="110"/>
      <c r="J37" s="129"/>
      <c r="K37" s="129"/>
      <c r="L37" s="129"/>
      <c r="M37" s="129"/>
      <c r="N37" s="129"/>
      <c r="O37" s="129"/>
      <c r="P37" s="110"/>
      <c r="Q37" s="110"/>
      <c r="R37" s="151"/>
      <c r="S37" s="151"/>
      <c r="T37" s="151"/>
      <c r="U37" s="151"/>
      <c r="V37" s="151"/>
      <c r="W37" s="151"/>
      <c r="X37" s="110"/>
      <c r="Y37" s="110"/>
      <c r="Z37" s="110"/>
      <c r="AA37" s="110"/>
      <c r="AB37" s="110"/>
      <c r="AC37" s="110"/>
      <c r="AD37" s="110"/>
      <c r="AE37" s="110"/>
      <c r="AF37" s="110"/>
      <c r="AG37" s="110"/>
      <c r="AH37" s="110"/>
      <c r="AI37" s="144"/>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row>
    <row r="38" spans="1:66" ht="12.75" customHeight="1">
      <c r="A38" s="105"/>
      <c r="B38" s="107"/>
      <c r="C38" s="110"/>
      <c r="D38" s="110"/>
      <c r="E38" s="110"/>
      <c r="F38" s="110"/>
      <c r="G38" s="110"/>
      <c r="H38" s="110"/>
      <c r="I38" s="110"/>
      <c r="J38" s="129"/>
      <c r="K38" s="129"/>
      <c r="L38" s="129"/>
      <c r="M38" s="129"/>
      <c r="N38" s="129"/>
      <c r="O38" s="129"/>
      <c r="P38" s="110"/>
      <c r="Q38" s="110"/>
      <c r="R38" s="151"/>
      <c r="S38" s="151"/>
      <c r="T38" s="151"/>
      <c r="U38" s="151"/>
      <c r="V38" s="151"/>
      <c r="W38" s="151"/>
      <c r="X38" s="110"/>
      <c r="Y38" s="110"/>
      <c r="Z38" s="110"/>
      <c r="AA38" s="110"/>
      <c r="AB38" s="110"/>
      <c r="AC38" s="110"/>
      <c r="AD38" s="110"/>
      <c r="AE38" s="110"/>
      <c r="AF38" s="110"/>
      <c r="AG38" s="110"/>
      <c r="AH38" s="110"/>
      <c r="AI38" s="144"/>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row>
    <row r="39" spans="1:66" ht="14.25" customHeight="1">
      <c r="A39" s="105"/>
      <c r="B39" s="107"/>
      <c r="C39" s="110"/>
      <c r="D39" s="110"/>
      <c r="E39" s="110"/>
      <c r="F39" s="110"/>
      <c r="G39" s="110"/>
      <c r="H39" s="110"/>
      <c r="I39" s="110"/>
      <c r="J39" s="1190" t="s">
        <v>113</v>
      </c>
      <c r="K39" s="1190"/>
      <c r="L39" s="1190"/>
      <c r="M39" s="1190"/>
      <c r="N39" s="1190"/>
      <c r="O39" s="1190"/>
      <c r="P39" s="110"/>
      <c r="Q39" s="110"/>
      <c r="R39" s="1187">
        <f>データ!$D$24</f>
        <v>0</v>
      </c>
      <c r="S39" s="1187"/>
      <c r="T39" s="1187"/>
      <c r="U39" s="1187"/>
      <c r="V39" s="1187"/>
      <c r="W39" s="1187"/>
      <c r="X39" s="110"/>
      <c r="Y39" s="110"/>
      <c r="Z39" s="110"/>
      <c r="AA39" s="110"/>
      <c r="AB39" s="110"/>
      <c r="AC39" s="110"/>
      <c r="AD39" s="110"/>
      <c r="AE39" s="110"/>
      <c r="AF39" s="110"/>
      <c r="AG39" s="110"/>
      <c r="AH39" s="110"/>
      <c r="AI39" s="144"/>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row>
    <row r="40" spans="1:66" ht="14.25" customHeight="1">
      <c r="A40" s="105"/>
      <c r="B40" s="107"/>
      <c r="C40" s="110"/>
      <c r="D40" s="110"/>
      <c r="E40" s="110"/>
      <c r="F40" s="110"/>
      <c r="G40" s="110"/>
      <c r="H40" s="110"/>
      <c r="I40" s="110"/>
      <c r="J40" s="1191" t="s">
        <v>496</v>
      </c>
      <c r="K40" s="1191"/>
      <c r="L40" s="1191"/>
      <c r="M40" s="1191"/>
      <c r="N40" s="1191"/>
      <c r="O40" s="1191"/>
      <c r="P40" s="110"/>
      <c r="Q40" s="110"/>
      <c r="R40" s="1187"/>
      <c r="S40" s="1187"/>
      <c r="T40" s="1187"/>
      <c r="U40" s="1187"/>
      <c r="V40" s="1187"/>
      <c r="W40" s="1187"/>
      <c r="X40" s="110"/>
      <c r="Y40" s="110"/>
      <c r="Z40" s="110"/>
      <c r="AA40" s="110"/>
      <c r="AB40" s="110"/>
      <c r="AC40" s="110"/>
      <c r="AD40" s="110"/>
      <c r="AE40" s="110"/>
      <c r="AF40" s="110"/>
      <c r="AG40" s="110"/>
      <c r="AH40" s="110"/>
      <c r="AI40" s="144"/>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row>
    <row r="41" spans="1:66" ht="14.25" customHeight="1">
      <c r="A41" s="105"/>
      <c r="B41" s="107"/>
      <c r="C41" s="110"/>
      <c r="D41" s="110"/>
      <c r="E41" s="110"/>
      <c r="F41" s="110"/>
      <c r="G41" s="110"/>
      <c r="H41" s="110"/>
      <c r="I41" s="110"/>
      <c r="J41" s="129"/>
      <c r="K41" s="129"/>
      <c r="L41" s="129"/>
      <c r="M41" s="129"/>
      <c r="N41" s="129"/>
      <c r="O41" s="129"/>
      <c r="P41" s="110"/>
      <c r="Q41" s="110"/>
      <c r="R41" s="151"/>
      <c r="S41" s="151"/>
      <c r="T41" s="151"/>
      <c r="U41" s="151"/>
      <c r="V41" s="151"/>
      <c r="W41" s="151"/>
      <c r="X41" s="110"/>
      <c r="Y41" s="110"/>
      <c r="Z41" s="110"/>
      <c r="AA41" s="110"/>
      <c r="AB41" s="110"/>
      <c r="AC41" s="110"/>
      <c r="AD41" s="110"/>
      <c r="AE41" s="110"/>
      <c r="AF41" s="110"/>
      <c r="AG41" s="110"/>
      <c r="AH41" s="110"/>
      <c r="AI41" s="144"/>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row>
    <row r="42" spans="1:66" ht="9.75" customHeight="1">
      <c r="A42" s="105"/>
      <c r="B42" s="107"/>
      <c r="C42" s="110"/>
      <c r="D42" s="110"/>
      <c r="E42" s="110"/>
      <c r="F42" s="110"/>
      <c r="G42" s="110"/>
      <c r="H42" s="110"/>
      <c r="I42" s="110"/>
      <c r="J42" s="129"/>
      <c r="K42" s="129"/>
      <c r="L42" s="129"/>
      <c r="M42" s="129"/>
      <c r="N42" s="129"/>
      <c r="O42" s="129"/>
      <c r="P42" s="110"/>
      <c r="Q42" s="110"/>
      <c r="R42" s="151"/>
      <c r="S42" s="151"/>
      <c r="T42" s="151"/>
      <c r="U42" s="151"/>
      <c r="V42" s="151"/>
      <c r="W42" s="151"/>
      <c r="X42" s="110"/>
      <c r="Y42" s="110"/>
      <c r="Z42" s="110"/>
      <c r="AA42" s="110"/>
      <c r="AB42" s="110"/>
      <c r="AC42" s="110"/>
      <c r="AD42" s="110"/>
      <c r="AE42" s="110"/>
      <c r="AF42" s="110"/>
      <c r="AG42" s="110"/>
      <c r="AH42" s="110"/>
      <c r="AI42" s="144"/>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row>
    <row r="43" spans="1:66" ht="18.75" customHeight="1">
      <c r="A43" s="105"/>
      <c r="B43" s="107"/>
      <c r="C43" s="110"/>
      <c r="D43" s="110"/>
      <c r="E43" s="110"/>
      <c r="F43" s="110"/>
      <c r="G43" s="110"/>
      <c r="H43" s="110"/>
      <c r="I43" s="110"/>
      <c r="J43" s="1186" t="s">
        <v>45</v>
      </c>
      <c r="K43" s="1186"/>
      <c r="L43" s="1186"/>
      <c r="M43" s="1186"/>
      <c r="N43" s="1186"/>
      <c r="O43" s="1186"/>
      <c r="P43" s="110"/>
      <c r="Q43" s="110"/>
      <c r="R43" s="1187">
        <f>データ!$D$26</f>
        <v>0</v>
      </c>
      <c r="S43" s="1187"/>
      <c r="T43" s="1187"/>
      <c r="U43" s="1187"/>
      <c r="V43" s="1187"/>
      <c r="W43" s="1187"/>
      <c r="X43" s="154"/>
      <c r="Y43" s="154"/>
      <c r="Z43" s="155"/>
      <c r="AA43" s="110"/>
      <c r="AB43" s="110"/>
      <c r="AC43" s="110"/>
      <c r="AD43" s="110"/>
      <c r="AE43" s="110"/>
      <c r="AF43" s="110"/>
      <c r="AG43" s="110"/>
      <c r="AH43" s="110"/>
      <c r="AI43" s="144"/>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row>
    <row r="44" spans="1:66" ht="14.25" customHeight="1">
      <c r="A44" s="105"/>
      <c r="B44" s="107"/>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44"/>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row>
    <row r="45" spans="1:66" ht="14.25" customHeight="1">
      <c r="A45" s="105"/>
      <c r="B45" s="107"/>
      <c r="C45" s="110"/>
      <c r="D45" s="110"/>
      <c r="E45" s="110"/>
      <c r="F45" s="110"/>
      <c r="G45" s="110"/>
      <c r="H45" s="110"/>
      <c r="J45" s="110"/>
      <c r="K45" s="153" t="s">
        <v>22</v>
      </c>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44"/>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row>
    <row r="46" spans="1:66" ht="14.25" customHeight="1">
      <c r="A46" s="105"/>
      <c r="B46" s="107"/>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44"/>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row>
    <row r="47" spans="1:66" ht="14.25" customHeight="1">
      <c r="A47" s="105"/>
      <c r="B47" s="107"/>
      <c r="C47" s="110"/>
      <c r="D47" s="110"/>
      <c r="E47" s="110"/>
      <c r="F47" s="110"/>
      <c r="G47" s="110"/>
      <c r="H47" s="110"/>
      <c r="I47" s="153"/>
      <c r="J47" s="129"/>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44"/>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row>
    <row r="48" spans="1:66" ht="14.25" customHeight="1">
      <c r="A48" s="105"/>
      <c r="B48" s="107"/>
      <c r="C48" s="110"/>
      <c r="D48" s="110"/>
      <c r="E48" s="110"/>
      <c r="F48" s="110"/>
      <c r="G48" s="110"/>
      <c r="H48" s="110"/>
      <c r="I48" s="110"/>
      <c r="J48" s="1186" t="s">
        <v>658</v>
      </c>
      <c r="K48" s="1186"/>
      <c r="L48" s="1186"/>
      <c r="M48" s="1186"/>
      <c r="N48" s="110"/>
      <c r="O48" s="129"/>
      <c r="P48" s="1189">
        <f>データ!$D$14</f>
        <v>0</v>
      </c>
      <c r="Q48" s="1189"/>
      <c r="R48" s="1189"/>
      <c r="S48" s="1189"/>
      <c r="T48" s="1189"/>
      <c r="U48" s="1189"/>
      <c r="V48" s="1189"/>
      <c r="W48" s="1189"/>
      <c r="X48" s="1189"/>
      <c r="Y48" s="1189"/>
      <c r="Z48" s="110"/>
      <c r="AA48" s="110"/>
      <c r="AB48" s="110"/>
      <c r="AC48" s="110"/>
      <c r="AD48" s="110"/>
      <c r="AE48" s="110"/>
      <c r="AF48" s="110"/>
      <c r="AG48" s="110"/>
      <c r="AH48" s="110"/>
      <c r="AI48" s="144"/>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row>
    <row r="49" spans="1:66" ht="32.25" customHeight="1">
      <c r="A49" s="105"/>
      <c r="B49" s="107"/>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44"/>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row>
    <row r="50" spans="1:66" ht="12" customHeight="1">
      <c r="A50" s="105"/>
      <c r="B50" s="107"/>
      <c r="C50" s="111"/>
      <c r="D50" s="111"/>
      <c r="E50" s="110"/>
      <c r="F50" s="111"/>
      <c r="G50" s="111"/>
      <c r="H50" s="111"/>
      <c r="I50" s="111"/>
      <c r="J50" s="111"/>
      <c r="K50" s="111"/>
      <c r="L50" s="111"/>
      <c r="M50" s="111"/>
      <c r="N50" s="111"/>
      <c r="O50" s="111"/>
      <c r="P50" s="111"/>
      <c r="Q50" s="111"/>
      <c r="R50" s="111"/>
      <c r="S50" s="111"/>
      <c r="T50" s="111"/>
      <c r="U50" s="111"/>
      <c r="V50" s="111"/>
      <c r="W50" s="111"/>
      <c r="X50" s="111"/>
      <c r="Y50" s="111"/>
      <c r="Z50" s="111"/>
      <c r="AA50" s="111"/>
      <c r="AB50" s="1181" t="s">
        <v>58</v>
      </c>
      <c r="AC50" s="1181"/>
      <c r="AD50" s="1181"/>
      <c r="AE50" s="1182" t="s">
        <v>893</v>
      </c>
      <c r="AF50" s="1181"/>
      <c r="AG50" s="1181"/>
      <c r="AH50" s="136"/>
      <c r="AI50" s="144"/>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row>
    <row r="51" spans="1:66" ht="12" customHeight="1">
      <c r="A51" s="105"/>
      <c r="B51" s="107"/>
      <c r="C51" s="111"/>
      <c r="D51" s="111"/>
      <c r="E51" s="110"/>
      <c r="F51" s="111"/>
      <c r="G51" s="111"/>
      <c r="H51" s="111"/>
      <c r="I51" s="111"/>
      <c r="J51" s="111"/>
      <c r="K51" s="111"/>
      <c r="L51" s="111"/>
      <c r="M51" s="111"/>
      <c r="N51" s="111"/>
      <c r="O51" s="111"/>
      <c r="P51" s="111"/>
      <c r="Q51" s="111"/>
      <c r="R51" s="111"/>
      <c r="S51" s="111"/>
      <c r="T51" s="111"/>
      <c r="U51" s="111"/>
      <c r="V51" s="111"/>
      <c r="W51" s="111"/>
      <c r="X51" s="111"/>
      <c r="Y51" s="111"/>
      <c r="Z51" s="111"/>
      <c r="AA51" s="111"/>
      <c r="AB51" s="1181"/>
      <c r="AC51" s="1181"/>
      <c r="AD51" s="1181"/>
      <c r="AE51" s="1181"/>
      <c r="AF51" s="1181"/>
      <c r="AG51" s="1181"/>
      <c r="AH51" s="142"/>
      <c r="AI51" s="144"/>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row>
    <row r="52" spans="1:66" ht="15" customHeight="1">
      <c r="A52" s="105"/>
      <c r="B52" s="107"/>
      <c r="C52" s="111"/>
      <c r="D52" s="111"/>
      <c r="E52" s="110"/>
      <c r="F52" s="111"/>
      <c r="G52" s="111"/>
      <c r="H52" s="111"/>
      <c r="I52" s="111"/>
      <c r="J52" s="111"/>
      <c r="K52" s="111"/>
      <c r="L52" s="111"/>
      <c r="M52" s="111"/>
      <c r="N52" s="111"/>
      <c r="O52" s="111"/>
      <c r="P52" s="111"/>
      <c r="Q52" s="111"/>
      <c r="R52" s="111"/>
      <c r="S52" s="111"/>
      <c r="T52" s="111"/>
      <c r="U52" s="111"/>
      <c r="V52" s="111"/>
      <c r="W52" s="111"/>
      <c r="X52" s="111"/>
      <c r="Y52" s="111"/>
      <c r="Z52" s="111"/>
      <c r="AA52" s="111"/>
      <c r="AB52" s="1144"/>
      <c r="AC52" s="1144"/>
      <c r="AD52" s="1144"/>
      <c r="AE52" s="1144"/>
      <c r="AF52" s="1144"/>
      <c r="AG52" s="1144"/>
      <c r="AH52" s="136"/>
      <c r="AI52" s="144"/>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row>
    <row r="53" spans="1:66" ht="15" customHeight="1">
      <c r="A53" s="105"/>
      <c r="B53" s="107"/>
      <c r="C53" s="111"/>
      <c r="D53" s="111"/>
      <c r="E53" s="110"/>
      <c r="F53" s="111"/>
      <c r="G53" s="111"/>
      <c r="H53" s="111"/>
      <c r="I53" s="111"/>
      <c r="J53" s="111"/>
      <c r="K53" s="111"/>
      <c r="L53" s="111"/>
      <c r="M53" s="111"/>
      <c r="N53" s="111"/>
      <c r="O53" s="111"/>
      <c r="P53" s="111"/>
      <c r="Q53" s="111"/>
      <c r="R53" s="111"/>
      <c r="S53" s="111"/>
      <c r="T53" s="111"/>
      <c r="U53" s="111"/>
      <c r="V53" s="111"/>
      <c r="W53" s="111"/>
      <c r="X53" s="111"/>
      <c r="Y53" s="111"/>
      <c r="Z53" s="111"/>
      <c r="AA53" s="111"/>
      <c r="AB53" s="1144"/>
      <c r="AC53" s="1144"/>
      <c r="AD53" s="1144"/>
      <c r="AE53" s="1144"/>
      <c r="AF53" s="1144"/>
      <c r="AG53" s="1144"/>
      <c r="AH53" s="136"/>
      <c r="AI53" s="144"/>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row>
    <row r="54" spans="1:66" ht="15" customHeight="1">
      <c r="A54" s="105"/>
      <c r="B54" s="107"/>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44"/>
      <c r="AC54" s="1144"/>
      <c r="AD54" s="1144"/>
      <c r="AE54" s="1144"/>
      <c r="AF54" s="1144"/>
      <c r="AG54" s="1144"/>
      <c r="AH54" s="136"/>
      <c r="AI54" s="144"/>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row>
    <row r="55" spans="1:66" ht="6.75" customHeight="1">
      <c r="A55" s="105"/>
      <c r="B55" s="108"/>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47"/>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row>
    <row r="56" spans="1:66" ht="15.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row>
    <row r="57" spans="1:66" ht="15.7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row>
    <row r="58" spans="1:66" ht="15.7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row>
    <row r="59" spans="1:66">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row>
    <row r="60" spans="1:66">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row>
    <row r="61" spans="1:66">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row>
  </sheetData>
  <sheetProtection sheet="1" objects="1" scenarios="1"/>
  <mergeCells count="37">
    <mergeCell ref="AB52:AD54"/>
    <mergeCell ref="AE52:AG54"/>
    <mergeCell ref="AN8:AU9"/>
    <mergeCell ref="F13:L14"/>
    <mergeCell ref="S20:U21"/>
    <mergeCell ref="R39:W40"/>
    <mergeCell ref="AB50:AD51"/>
    <mergeCell ref="AE50:AG51"/>
    <mergeCell ref="J43:O43"/>
    <mergeCell ref="R43:W43"/>
    <mergeCell ref="J48:M48"/>
    <mergeCell ref="P48:Y48"/>
    <mergeCell ref="J39:O39"/>
    <mergeCell ref="J40:O40"/>
    <mergeCell ref="R16:T16"/>
    <mergeCell ref="S18:U18"/>
    <mergeCell ref="V18:AH18"/>
    <mergeCell ref="V20:AH20"/>
    <mergeCell ref="V21:AH21"/>
    <mergeCell ref="G34:AD34"/>
    <mergeCell ref="J36:O36"/>
    <mergeCell ref="R36:W36"/>
    <mergeCell ref="F25:H25"/>
    <mergeCell ref="J25:AH25"/>
    <mergeCell ref="D29:I29"/>
    <mergeCell ref="J29:AH29"/>
    <mergeCell ref="C31:AG31"/>
    <mergeCell ref="W3:Y3"/>
    <mergeCell ref="Z3:AB3"/>
    <mergeCell ref="AC3:AE3"/>
    <mergeCell ref="AF3:AH3"/>
    <mergeCell ref="Y11:Z11"/>
    <mergeCell ref="Z4:AB6"/>
    <mergeCell ref="AC4:AE6"/>
    <mergeCell ref="AF4:AH6"/>
    <mergeCell ref="W4:Y6"/>
    <mergeCell ref="C8:AH9"/>
  </mergeCells>
  <phoneticPr fontId="3" type="Hiragana"/>
  <hyperlinks>
    <hyperlink ref="AN8" location="データ!A1" display="データ入力画面へ"/>
  </hyperlinks>
  <pageMargins left="0.89685039370078745" right="0.30629921259842519" top="0.75" bottom="0.35629921259842523"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59"/>
  <sheetViews>
    <sheetView showZeros="0" topLeftCell="A28" workbookViewId="0">
      <selection activeCell="W4" sqref="W3:AH6"/>
    </sheetView>
  </sheetViews>
  <sheetFormatPr defaultRowHeight="18.75"/>
  <cols>
    <col min="1" max="1" width="17" style="104" customWidth="1"/>
    <col min="2" max="2" width="1.125" style="104" customWidth="1"/>
    <col min="3" max="35" width="2.625" style="104" customWidth="1"/>
    <col min="36" max="36" width="1.125" style="104" customWidth="1"/>
    <col min="37" max="46" width="2.625" style="104" customWidth="1"/>
    <col min="47" max="48" width="2.5" style="104" customWidth="1"/>
    <col min="49" max="60" width="2.625" style="104" customWidth="1"/>
    <col min="61" max="64" width="1.625" style="104" customWidth="1"/>
    <col min="65" max="67" width="11.625" style="104" customWidth="1"/>
    <col min="68" max="68" width="2.625" style="104" customWidth="1"/>
    <col min="69" max="69" width="9" style="104" customWidth="1"/>
    <col min="70" max="16384" width="9" style="104"/>
  </cols>
  <sheetData>
    <row r="1" spans="1:69" ht="15.75" customHeigh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row>
    <row r="2" spans="1:69" ht="7.5" customHeight="1">
      <c r="A2" s="105"/>
      <c r="B2" s="106"/>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43"/>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row>
    <row r="3" spans="1:69" ht="15.75" customHeight="1">
      <c r="A3" s="105"/>
      <c r="B3" s="107"/>
      <c r="C3" s="148" t="s">
        <v>896</v>
      </c>
      <c r="D3" s="111"/>
      <c r="E3" s="111"/>
      <c r="F3" s="111"/>
      <c r="G3" s="111"/>
      <c r="H3" s="111"/>
      <c r="I3" s="111"/>
      <c r="J3" s="111"/>
      <c r="K3" s="111"/>
      <c r="L3" s="111"/>
      <c r="M3" s="111"/>
      <c r="N3" s="111"/>
      <c r="O3" s="111"/>
      <c r="P3" s="111"/>
      <c r="Q3" s="111"/>
      <c r="R3" s="111"/>
      <c r="S3" s="111"/>
      <c r="T3" s="111"/>
      <c r="U3" s="111"/>
      <c r="V3" s="111"/>
      <c r="W3" s="1192"/>
      <c r="X3" s="1192"/>
      <c r="Y3" s="1192"/>
      <c r="Z3" s="1192"/>
      <c r="AA3" s="1192"/>
      <c r="AB3" s="1192"/>
      <c r="AC3" s="1192"/>
      <c r="AD3" s="1192"/>
      <c r="AE3" s="1192"/>
      <c r="AF3" s="1192"/>
      <c r="AG3" s="1192"/>
      <c r="AH3" s="1192"/>
      <c r="AI3" s="144"/>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row>
    <row r="4" spans="1:69" ht="15.75" customHeight="1">
      <c r="A4" s="105"/>
      <c r="B4" s="107"/>
      <c r="C4" s="111"/>
      <c r="D4" s="111"/>
      <c r="E4" s="111"/>
      <c r="F4" s="111"/>
      <c r="G4" s="111"/>
      <c r="H4" s="111"/>
      <c r="I4" s="111"/>
      <c r="J4" s="111"/>
      <c r="K4" s="111"/>
      <c r="L4" s="111"/>
      <c r="M4" s="111"/>
      <c r="N4" s="111"/>
      <c r="O4" s="111"/>
      <c r="P4" s="111"/>
      <c r="Q4" s="111"/>
      <c r="R4" s="111"/>
      <c r="S4" s="111"/>
      <c r="T4" s="111"/>
      <c r="U4" s="111"/>
      <c r="V4" s="111"/>
      <c r="W4" s="1159"/>
      <c r="X4" s="1159"/>
      <c r="Y4" s="1159"/>
      <c r="Z4" s="1159"/>
      <c r="AA4" s="1159"/>
      <c r="AB4" s="1159"/>
      <c r="AC4" s="1159"/>
      <c r="AD4" s="1159"/>
      <c r="AE4" s="1159"/>
      <c r="AF4" s="1159"/>
      <c r="AG4" s="1159"/>
      <c r="AH4" s="1159"/>
      <c r="AI4" s="144"/>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row>
    <row r="5" spans="1:69" ht="15.75" customHeight="1">
      <c r="A5" s="105"/>
      <c r="B5" s="107"/>
      <c r="C5" s="111"/>
      <c r="D5" s="111"/>
      <c r="E5" s="111"/>
      <c r="F5" s="111"/>
      <c r="G5" s="111"/>
      <c r="H5" s="111"/>
      <c r="I5" s="111"/>
      <c r="J5" s="111"/>
      <c r="K5" s="111"/>
      <c r="L5" s="111"/>
      <c r="M5" s="111"/>
      <c r="N5" s="111"/>
      <c r="O5" s="111"/>
      <c r="P5" s="111"/>
      <c r="Q5" s="111"/>
      <c r="R5" s="111"/>
      <c r="S5" s="111"/>
      <c r="T5" s="111"/>
      <c r="U5" s="111"/>
      <c r="V5" s="111"/>
      <c r="W5" s="1159"/>
      <c r="X5" s="1159"/>
      <c r="Y5" s="1159"/>
      <c r="Z5" s="1159"/>
      <c r="AA5" s="1159"/>
      <c r="AB5" s="1159"/>
      <c r="AC5" s="1159"/>
      <c r="AD5" s="1159"/>
      <c r="AE5" s="1159"/>
      <c r="AF5" s="1159"/>
      <c r="AG5" s="1159"/>
      <c r="AH5" s="1159"/>
      <c r="AI5" s="144"/>
      <c r="AJ5" s="105"/>
      <c r="AK5" s="105"/>
      <c r="AL5" s="1173" t="s">
        <v>102</v>
      </c>
      <c r="AM5" s="1174"/>
      <c r="AN5" s="1174"/>
      <c r="AO5" s="1174"/>
      <c r="AP5" s="1174"/>
      <c r="AQ5" s="1174"/>
      <c r="AR5" s="1174"/>
      <c r="AS5" s="117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row>
    <row r="6" spans="1:69" ht="15.75" customHeight="1">
      <c r="A6" s="105"/>
      <c r="B6" s="107"/>
      <c r="C6" s="111"/>
      <c r="D6" s="111"/>
      <c r="E6" s="111"/>
      <c r="F6" s="111"/>
      <c r="G6" s="111"/>
      <c r="H6" s="111"/>
      <c r="I6" s="111"/>
      <c r="J6" s="111"/>
      <c r="K6" s="111"/>
      <c r="L6" s="111"/>
      <c r="M6" s="111"/>
      <c r="N6" s="111"/>
      <c r="O6" s="111"/>
      <c r="P6" s="111"/>
      <c r="Q6" s="111"/>
      <c r="R6" s="111"/>
      <c r="S6" s="111"/>
      <c r="T6" s="111"/>
      <c r="U6" s="111"/>
      <c r="V6" s="111"/>
      <c r="W6" s="1159"/>
      <c r="X6" s="1159"/>
      <c r="Y6" s="1159"/>
      <c r="Z6" s="1159"/>
      <c r="AA6" s="1159"/>
      <c r="AB6" s="1159"/>
      <c r="AC6" s="1159"/>
      <c r="AD6" s="1159"/>
      <c r="AE6" s="1159"/>
      <c r="AF6" s="1159"/>
      <c r="AG6" s="1159"/>
      <c r="AH6" s="1159"/>
      <c r="AI6" s="144"/>
      <c r="AJ6" s="105"/>
      <c r="AK6" s="105"/>
      <c r="AL6" s="1176"/>
      <c r="AM6" s="1177"/>
      <c r="AN6" s="1177"/>
      <c r="AO6" s="1177"/>
      <c r="AP6" s="1177"/>
      <c r="AQ6" s="1177"/>
      <c r="AR6" s="1177"/>
      <c r="AS6" s="1178"/>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row>
    <row r="7" spans="1:69" ht="15.75" customHeight="1">
      <c r="A7" s="105"/>
      <c r="B7" s="107"/>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44"/>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row>
    <row r="8" spans="1:69" ht="15.75" customHeight="1">
      <c r="A8" s="105"/>
      <c r="B8" s="107"/>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44"/>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row>
    <row r="9" spans="1:69" ht="15.75" customHeight="1">
      <c r="A9" s="105"/>
      <c r="B9" s="107"/>
      <c r="C9" s="110"/>
      <c r="D9" s="110"/>
      <c r="E9" s="110"/>
      <c r="F9" s="110"/>
      <c r="G9" s="110"/>
      <c r="H9" s="110"/>
      <c r="I9" s="110"/>
      <c r="J9" s="110"/>
      <c r="K9" s="110"/>
      <c r="L9" s="110"/>
      <c r="M9" s="110"/>
      <c r="N9" s="110"/>
      <c r="O9" s="110"/>
      <c r="P9" s="110"/>
      <c r="Q9" s="110"/>
      <c r="R9" s="110"/>
      <c r="S9" s="110"/>
      <c r="T9" s="110"/>
      <c r="U9" s="110"/>
      <c r="V9" s="110"/>
      <c r="W9" s="110"/>
      <c r="X9" s="110"/>
      <c r="Y9" s="110"/>
      <c r="Z9" s="1143" t="s">
        <v>85</v>
      </c>
      <c r="AA9" s="1143"/>
      <c r="AB9" s="135"/>
      <c r="AC9" s="135" t="s">
        <v>170</v>
      </c>
      <c r="AD9" s="135"/>
      <c r="AE9" s="135" t="s">
        <v>838</v>
      </c>
      <c r="AF9" s="135"/>
      <c r="AG9" s="135" t="s">
        <v>506</v>
      </c>
      <c r="AH9" s="135"/>
      <c r="AI9" s="144"/>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row>
    <row r="10" spans="1:69" ht="15.75" customHeight="1">
      <c r="A10" s="105"/>
      <c r="B10" s="107"/>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44"/>
      <c r="AJ10" s="105"/>
      <c r="AK10" s="105"/>
      <c r="AL10" s="1198" t="s">
        <v>521</v>
      </c>
      <c r="AM10" s="1198"/>
      <c r="AN10" s="1198"/>
      <c r="AO10" s="1198"/>
      <c r="AP10" s="1198"/>
      <c r="AQ10" s="1198"/>
      <c r="AR10" s="1198"/>
      <c r="AS10" s="1198"/>
      <c r="AT10" s="1200"/>
      <c r="AU10" s="1200"/>
      <c r="AV10" s="177" t="b">
        <v>0</v>
      </c>
      <c r="AW10" s="105"/>
      <c r="AX10" s="105"/>
      <c r="AY10" s="105"/>
      <c r="AZ10" s="105"/>
      <c r="BA10" s="105"/>
      <c r="BB10" s="105"/>
      <c r="BC10" s="105"/>
      <c r="BD10" s="105"/>
      <c r="BE10" s="105"/>
      <c r="BF10" s="105"/>
      <c r="BG10" s="105"/>
      <c r="BH10" s="105"/>
      <c r="BI10" s="105"/>
      <c r="BJ10" s="105"/>
      <c r="BK10" s="105"/>
      <c r="BL10" s="105"/>
      <c r="BM10" s="105"/>
      <c r="BN10" s="105"/>
      <c r="BO10" s="105"/>
      <c r="BP10" s="105"/>
      <c r="BQ10" s="105"/>
    </row>
    <row r="11" spans="1:69" ht="15.75" customHeight="1">
      <c r="A11" s="105"/>
      <c r="B11" s="107"/>
      <c r="C11" s="110"/>
      <c r="D11" s="110"/>
      <c r="E11" s="110"/>
      <c r="F11" s="121"/>
      <c r="G11" s="121"/>
      <c r="H11" s="121"/>
      <c r="I11" s="121"/>
      <c r="J11" s="121"/>
      <c r="K11" s="121"/>
      <c r="L11" s="121"/>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40"/>
      <c r="AJ11" s="105"/>
      <c r="AK11" s="105"/>
      <c r="AL11" s="1199"/>
      <c r="AM11" s="1199"/>
      <c r="AN11" s="1199"/>
      <c r="AO11" s="1199"/>
      <c r="AP11" s="1199"/>
      <c r="AQ11" s="1199"/>
      <c r="AR11" s="1199"/>
      <c r="AS11" s="1199"/>
      <c r="AT11" s="1201"/>
      <c r="AU11" s="1201"/>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row>
    <row r="12" spans="1:69" ht="15.75" customHeight="1">
      <c r="A12" s="105"/>
      <c r="B12" s="107"/>
      <c r="C12" s="110"/>
      <c r="D12" s="110"/>
      <c r="E12" s="110"/>
      <c r="F12" s="121"/>
      <c r="G12" s="121"/>
      <c r="H12" s="121"/>
      <c r="I12" s="121"/>
      <c r="J12" s="121"/>
      <c r="K12" s="121"/>
      <c r="L12" s="121"/>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40"/>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row>
    <row r="13" spans="1:69" ht="15.75" customHeight="1">
      <c r="A13" s="105"/>
      <c r="B13" s="107"/>
      <c r="C13" s="110"/>
      <c r="D13" s="1202" t="s">
        <v>29</v>
      </c>
      <c r="E13" s="1202"/>
      <c r="F13" s="1202"/>
      <c r="G13" s="1202"/>
      <c r="H13" s="1202"/>
      <c r="I13" s="1202"/>
      <c r="J13" s="1202"/>
      <c r="K13" s="1202"/>
      <c r="L13" s="1202"/>
      <c r="M13" s="1202"/>
      <c r="N13" s="1202"/>
      <c r="O13" s="1202"/>
      <c r="P13" s="1202"/>
      <c r="Q13" s="1202"/>
      <c r="R13" s="1202"/>
      <c r="S13" s="1202"/>
      <c r="T13" s="1202"/>
      <c r="U13" s="1202"/>
      <c r="V13" s="1202"/>
      <c r="W13" s="1202"/>
      <c r="X13" s="1202"/>
      <c r="Y13" s="1202"/>
      <c r="Z13" s="1202"/>
      <c r="AA13" s="1202"/>
      <c r="AB13" s="1202"/>
      <c r="AC13" s="1202"/>
      <c r="AD13" s="1202"/>
      <c r="AE13" s="1202"/>
      <c r="AF13" s="1202"/>
      <c r="AG13" s="1202"/>
      <c r="AH13" s="110"/>
      <c r="AI13" s="140"/>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row>
    <row r="14" spans="1:69" ht="15.75" customHeight="1">
      <c r="A14" s="105"/>
      <c r="B14" s="107"/>
      <c r="C14" s="110"/>
      <c r="D14" s="1202"/>
      <c r="E14" s="1202"/>
      <c r="F14" s="1202"/>
      <c r="G14" s="1202"/>
      <c r="H14" s="1202"/>
      <c r="I14" s="1202"/>
      <c r="J14" s="1202"/>
      <c r="K14" s="1202"/>
      <c r="L14" s="1202"/>
      <c r="M14" s="1202"/>
      <c r="N14" s="1202"/>
      <c r="O14" s="1202"/>
      <c r="P14" s="1202"/>
      <c r="Q14" s="1202"/>
      <c r="R14" s="1202"/>
      <c r="S14" s="1202"/>
      <c r="T14" s="1202"/>
      <c r="U14" s="1202"/>
      <c r="V14" s="1202"/>
      <c r="W14" s="1202"/>
      <c r="X14" s="1202"/>
      <c r="Y14" s="1202"/>
      <c r="Z14" s="1202"/>
      <c r="AA14" s="1202"/>
      <c r="AB14" s="1202"/>
      <c r="AC14" s="1202"/>
      <c r="AD14" s="1202"/>
      <c r="AE14" s="1202"/>
      <c r="AF14" s="1202"/>
      <c r="AG14" s="1202"/>
      <c r="AH14" s="110"/>
      <c r="AI14" s="140"/>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row>
    <row r="15" spans="1:69" ht="15.75" customHeight="1">
      <c r="A15" s="105"/>
      <c r="B15" s="107"/>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40"/>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78" t="s">
        <v>493</v>
      </c>
      <c r="BJ15" s="180">
        <f>データ!$D$22</f>
        <v>0</v>
      </c>
      <c r="BK15" s="180">
        <f>データ!$D$23</f>
        <v>0</v>
      </c>
      <c r="BL15" s="105"/>
      <c r="BM15" s="105"/>
      <c r="BN15" s="105"/>
      <c r="BO15" s="105"/>
      <c r="BP15" s="105"/>
      <c r="BQ15" s="105"/>
    </row>
    <row r="16" spans="1:69" ht="15.75" customHeight="1">
      <c r="A16" s="105"/>
      <c r="B16" s="107"/>
      <c r="C16" s="110"/>
      <c r="D16" s="110"/>
      <c r="E16" s="110"/>
      <c r="F16" s="110"/>
      <c r="G16" s="110"/>
      <c r="H16" s="110"/>
      <c r="I16" s="110"/>
      <c r="J16" s="110"/>
      <c r="K16" s="110"/>
      <c r="L16" s="110"/>
      <c r="M16" s="110"/>
      <c r="N16" s="110"/>
      <c r="O16" s="110"/>
      <c r="P16" s="110"/>
      <c r="Q16" s="110"/>
      <c r="R16" s="110"/>
      <c r="S16" s="110"/>
      <c r="T16" s="167"/>
      <c r="U16" s="167"/>
      <c r="V16" s="167"/>
      <c r="W16" s="22"/>
      <c r="X16" s="22"/>
      <c r="Y16" s="22"/>
      <c r="Z16" s="22"/>
      <c r="AA16" s="22"/>
      <c r="AB16" s="22"/>
      <c r="AC16" s="22"/>
      <c r="AD16" s="22"/>
      <c r="AE16" s="22"/>
      <c r="AF16" s="22"/>
      <c r="AG16" s="22"/>
      <c r="AH16" s="22"/>
      <c r="AI16" s="171"/>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78" t="s">
        <v>665</v>
      </c>
      <c r="BJ16" s="180">
        <f>データ!$D$24</f>
        <v>0</v>
      </c>
      <c r="BK16" s="180">
        <f>データ!$D$25</f>
        <v>0</v>
      </c>
      <c r="BL16" s="105"/>
      <c r="BM16" s="105"/>
      <c r="BN16" s="105"/>
      <c r="BO16" s="105"/>
      <c r="BP16" s="105"/>
      <c r="BQ16" s="105"/>
    </row>
    <row r="17" spans="1:69" ht="9" customHeight="1">
      <c r="A17" s="105"/>
      <c r="B17" s="107"/>
      <c r="C17" s="110"/>
      <c r="D17" s="110"/>
      <c r="E17" s="110"/>
      <c r="F17" s="1203" t="s">
        <v>493</v>
      </c>
      <c r="G17" s="1203"/>
      <c r="H17" s="1203"/>
      <c r="I17" s="1203"/>
      <c r="J17" s="1203"/>
      <c r="K17" s="1203"/>
      <c r="L17" s="1203"/>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40"/>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79" t="s">
        <v>337</v>
      </c>
      <c r="BJ17" s="180">
        <f>データ!$D$26</f>
        <v>0</v>
      </c>
      <c r="BK17" s="180">
        <f>データ!$D$27</f>
        <v>0</v>
      </c>
      <c r="BL17" s="105"/>
      <c r="BM17" s="105"/>
      <c r="BN17" s="105"/>
      <c r="BO17" s="105"/>
      <c r="BP17" s="105"/>
      <c r="BQ17" s="105"/>
    </row>
    <row r="18" spans="1:69" ht="15" customHeight="1">
      <c r="A18" s="105"/>
      <c r="B18" s="107"/>
      <c r="C18" s="110"/>
      <c r="D18" s="110"/>
      <c r="E18" s="110"/>
      <c r="F18" s="1203"/>
      <c r="G18" s="1203"/>
      <c r="H18" s="1203"/>
      <c r="I18" s="1203"/>
      <c r="J18" s="1203"/>
      <c r="K18" s="1203"/>
      <c r="L18" s="1203"/>
      <c r="M18" s="110"/>
      <c r="N18" s="110"/>
      <c r="O18" s="110"/>
      <c r="P18" s="110"/>
      <c r="Q18" s="110"/>
      <c r="R18" s="110"/>
      <c r="S18" s="110"/>
      <c r="T18" s="167"/>
      <c r="U18" s="167"/>
      <c r="V18" s="167"/>
      <c r="W18" s="22"/>
      <c r="X18" s="22"/>
      <c r="Y18" s="22"/>
      <c r="Z18" s="22"/>
      <c r="AA18" s="22"/>
      <c r="AB18" s="22"/>
      <c r="AC18" s="22"/>
      <c r="AD18" s="22"/>
      <c r="AE18" s="22"/>
      <c r="AF18" s="22"/>
      <c r="AG18" s="22"/>
      <c r="AH18" s="22"/>
      <c r="AI18" s="171"/>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row>
    <row r="19" spans="1:69" ht="15.75" customHeight="1">
      <c r="A19" s="105"/>
      <c r="B19" s="107"/>
      <c r="C19" s="110"/>
      <c r="D19" s="110"/>
      <c r="E19" s="110"/>
      <c r="F19" s="110"/>
      <c r="G19" s="110"/>
      <c r="H19" s="1187">
        <f>IF($AV$10=TRUE,VLOOKUP($F$17,$BI$15:$BK$17,3,FALSE),VLOOKUP($F$17,$BI$15:$BK$17,2,FALSE))</f>
        <v>0</v>
      </c>
      <c r="I19" s="1187"/>
      <c r="J19" s="1187"/>
      <c r="K19" s="1187"/>
      <c r="L19" s="1187"/>
      <c r="M19" s="1187"/>
      <c r="N19" s="1185" t="s">
        <v>138</v>
      </c>
      <c r="O19" s="1185"/>
      <c r="P19" s="110"/>
      <c r="Q19" s="110"/>
      <c r="R19" s="110"/>
      <c r="S19" s="110"/>
      <c r="T19" s="110"/>
      <c r="U19" s="110"/>
      <c r="V19" s="110"/>
      <c r="W19" s="168"/>
      <c r="X19" s="168"/>
      <c r="Y19" s="168"/>
      <c r="Z19" s="168"/>
      <c r="AA19" s="168"/>
      <c r="AB19" s="168"/>
      <c r="AC19" s="168"/>
      <c r="AD19" s="168"/>
      <c r="AE19" s="168"/>
      <c r="AF19" s="168"/>
      <c r="AG19" s="168"/>
      <c r="AH19" s="168"/>
      <c r="AI19" s="14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row>
    <row r="20" spans="1:69" ht="15.75" customHeight="1">
      <c r="A20" s="105"/>
      <c r="B20" s="107"/>
      <c r="C20" s="110"/>
      <c r="D20" s="110"/>
      <c r="E20" s="110"/>
      <c r="F20" s="110"/>
      <c r="G20" s="110"/>
      <c r="H20" s="1187"/>
      <c r="I20" s="1187"/>
      <c r="J20" s="1187"/>
      <c r="K20" s="1187"/>
      <c r="L20" s="1187"/>
      <c r="M20" s="1187"/>
      <c r="N20" s="1185"/>
      <c r="O20" s="1185"/>
      <c r="P20" s="110"/>
      <c r="Q20" s="110"/>
      <c r="R20" s="110"/>
      <c r="S20" s="110"/>
      <c r="T20" s="110"/>
      <c r="U20" s="110"/>
      <c r="V20" s="110"/>
      <c r="W20" s="110"/>
      <c r="X20" s="110"/>
      <c r="Y20" s="110"/>
      <c r="Z20" s="110"/>
      <c r="AA20" s="110"/>
      <c r="AB20" s="110"/>
      <c r="AC20" s="110"/>
      <c r="AD20" s="110"/>
      <c r="AE20" s="110"/>
      <c r="AF20" s="110"/>
      <c r="AG20" s="110"/>
      <c r="AH20" s="110"/>
      <c r="AI20" s="140"/>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row>
    <row r="21" spans="1:69" ht="15.75" customHeight="1">
      <c r="A21" s="105"/>
      <c r="B21" s="107"/>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46"/>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row>
    <row r="22" spans="1:69" ht="15.75" customHeight="1">
      <c r="A22" s="105"/>
      <c r="B22" s="107"/>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46"/>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row>
    <row r="23" spans="1:69" ht="15.75" customHeight="1">
      <c r="A23" s="105"/>
      <c r="B23" s="107"/>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40"/>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row>
    <row r="24" spans="1:69" ht="15.75" customHeight="1">
      <c r="A24" s="105"/>
      <c r="B24" s="107"/>
      <c r="C24" s="110"/>
      <c r="D24" s="110"/>
      <c r="E24" s="110"/>
      <c r="F24" s="110"/>
      <c r="G24" s="110"/>
      <c r="H24" s="1187" t="s">
        <v>131</v>
      </c>
      <c r="I24" s="1187"/>
      <c r="J24" s="1187"/>
      <c r="K24" s="1187"/>
      <c r="L24" s="110"/>
      <c r="M24" s="110"/>
      <c r="N24" s="1193"/>
      <c r="O24" s="1193"/>
      <c r="P24" s="1193"/>
      <c r="Q24" s="1193"/>
      <c r="R24" s="1193"/>
      <c r="S24" s="1193"/>
      <c r="T24" s="1193"/>
      <c r="U24" s="1193"/>
      <c r="V24" s="1193"/>
      <c r="W24" s="1193"/>
      <c r="X24" s="1193"/>
      <c r="Y24" s="1193"/>
      <c r="Z24" s="1193"/>
      <c r="AA24" s="1193"/>
      <c r="AB24" s="1193"/>
      <c r="AC24" s="1193"/>
      <c r="AD24" s="1193"/>
      <c r="AE24" s="164"/>
      <c r="AF24" s="164"/>
      <c r="AG24" s="164"/>
      <c r="AH24" s="164"/>
      <c r="AI24" s="140"/>
      <c r="AJ24" s="105"/>
      <c r="AK24" s="105"/>
      <c r="AL24" s="172" t="s">
        <v>115</v>
      </c>
      <c r="AM24" s="175"/>
      <c r="AN24" s="175"/>
      <c r="AO24" s="175"/>
      <c r="AP24" s="175"/>
      <c r="AQ24" s="175"/>
      <c r="AR24" s="175"/>
      <c r="AS24" s="175"/>
      <c r="AT24" s="175"/>
      <c r="AU24" s="175"/>
      <c r="AV24" s="175"/>
      <c r="AW24" s="175"/>
      <c r="AX24" s="175"/>
      <c r="AY24" s="175"/>
      <c r="AZ24" s="175"/>
      <c r="BA24" s="175"/>
      <c r="BB24" s="175"/>
      <c r="BC24" s="175"/>
      <c r="BD24" s="175"/>
      <c r="BE24" s="175"/>
      <c r="BF24" s="175"/>
      <c r="BG24" s="173"/>
      <c r="BH24" s="159"/>
      <c r="BI24" s="159"/>
      <c r="BJ24" s="159"/>
      <c r="BK24" s="159"/>
      <c r="BL24" s="169"/>
      <c r="BM24" s="105"/>
      <c r="BN24" s="105"/>
      <c r="BO24" s="105"/>
      <c r="BP24" s="105"/>
      <c r="BQ24" s="105"/>
    </row>
    <row r="25" spans="1:69" ht="15.75" customHeight="1">
      <c r="A25" s="105"/>
      <c r="B25" s="107"/>
      <c r="C25" s="110"/>
      <c r="D25" s="110"/>
      <c r="E25" s="110"/>
      <c r="F25" s="151"/>
      <c r="G25" s="151"/>
      <c r="H25" s="110"/>
      <c r="I25" s="152"/>
      <c r="J25" s="110"/>
      <c r="K25" s="110"/>
      <c r="L25" s="110"/>
      <c r="M25" s="110"/>
      <c r="N25" s="164"/>
      <c r="O25" s="164"/>
      <c r="P25" s="164"/>
      <c r="Q25" s="164"/>
      <c r="R25" s="164"/>
      <c r="S25" s="164"/>
      <c r="T25" s="164"/>
      <c r="U25" s="164"/>
      <c r="V25" s="164"/>
      <c r="W25" s="164"/>
      <c r="X25" s="164"/>
      <c r="Y25" s="164"/>
      <c r="Z25" s="164"/>
      <c r="AA25" s="164"/>
      <c r="AB25" s="164"/>
      <c r="AC25" s="164"/>
      <c r="AD25" s="164"/>
      <c r="AE25" s="164"/>
      <c r="AF25" s="164"/>
      <c r="AG25" s="164"/>
      <c r="AH25" s="164"/>
      <c r="AI25" s="140"/>
      <c r="AJ25" s="105"/>
      <c r="AK25" s="105"/>
      <c r="AL25" s="173"/>
      <c r="AM25" s="159" t="s">
        <v>118</v>
      </c>
      <c r="AN25" s="159"/>
      <c r="AO25" s="159"/>
      <c r="AP25" s="159"/>
      <c r="AQ25" s="159"/>
      <c r="AR25" s="159"/>
      <c r="AS25" s="159"/>
      <c r="AT25" s="159"/>
      <c r="AU25" s="159"/>
      <c r="AV25" s="159"/>
      <c r="AW25" s="159"/>
      <c r="AX25" s="159"/>
      <c r="AY25" s="159"/>
      <c r="AZ25" s="159"/>
      <c r="BA25" s="159"/>
      <c r="BB25" s="159"/>
      <c r="BC25" s="159"/>
      <c r="BD25" s="159"/>
      <c r="BE25" s="159"/>
      <c r="BF25" s="159"/>
      <c r="BG25" s="173"/>
      <c r="BH25" s="159"/>
      <c r="BI25" s="159"/>
      <c r="BJ25" s="159"/>
      <c r="BK25" s="159"/>
      <c r="BL25" s="169"/>
      <c r="BM25" s="105"/>
      <c r="BN25" s="105"/>
      <c r="BO25" s="105"/>
      <c r="BP25" s="105"/>
      <c r="BQ25" s="105"/>
    </row>
    <row r="26" spans="1:69" ht="15.75" customHeight="1">
      <c r="A26" s="105"/>
      <c r="B26" s="107"/>
      <c r="C26" s="110"/>
      <c r="D26" s="110"/>
      <c r="E26" s="110"/>
      <c r="F26" s="110"/>
      <c r="G26" s="110"/>
      <c r="H26" s="110"/>
      <c r="I26" s="110"/>
      <c r="J26" s="110"/>
      <c r="K26" s="110"/>
      <c r="L26" s="110"/>
      <c r="M26" s="110"/>
      <c r="N26" s="164"/>
      <c r="O26" s="164"/>
      <c r="P26" s="164"/>
      <c r="Q26" s="164"/>
      <c r="R26" s="164"/>
      <c r="S26" s="164"/>
      <c r="T26" s="164"/>
      <c r="U26" s="164"/>
      <c r="V26" s="164"/>
      <c r="W26" s="164"/>
      <c r="X26" s="164"/>
      <c r="Y26" s="164"/>
      <c r="Z26" s="164"/>
      <c r="AA26" s="164"/>
      <c r="AB26" s="164"/>
      <c r="AC26" s="164"/>
      <c r="AD26" s="164"/>
      <c r="AE26" s="164"/>
      <c r="AF26" s="164"/>
      <c r="AG26" s="164"/>
      <c r="AH26" s="164"/>
      <c r="AI26" s="140"/>
      <c r="AJ26" s="105"/>
      <c r="AK26" s="105"/>
      <c r="AL26" s="173"/>
      <c r="AM26" s="159" t="s">
        <v>892</v>
      </c>
      <c r="AN26" s="159"/>
      <c r="AO26" s="159"/>
      <c r="AP26" s="159"/>
      <c r="AQ26" s="159"/>
      <c r="AR26" s="159"/>
      <c r="AS26" s="159"/>
      <c r="AT26" s="159"/>
      <c r="AU26" s="159"/>
      <c r="AV26" s="159"/>
      <c r="AW26" s="159"/>
      <c r="AX26" s="159"/>
      <c r="AY26" s="159"/>
      <c r="AZ26" s="159"/>
      <c r="BA26" s="159"/>
      <c r="BB26" s="159"/>
      <c r="BC26" s="159"/>
      <c r="BD26" s="159"/>
      <c r="BE26" s="159"/>
      <c r="BF26" s="159"/>
      <c r="BG26" s="173"/>
      <c r="BH26" s="159"/>
      <c r="BI26" s="159"/>
      <c r="BJ26" s="159"/>
      <c r="BK26" s="159"/>
      <c r="BL26" s="169"/>
      <c r="BM26" s="105"/>
      <c r="BN26" s="105"/>
      <c r="BO26" s="105"/>
      <c r="BP26" s="105"/>
      <c r="BQ26" s="105"/>
    </row>
    <row r="27" spans="1:69" ht="15.75" customHeight="1">
      <c r="A27" s="105"/>
      <c r="B27" s="107"/>
      <c r="C27" s="110"/>
      <c r="D27" s="110"/>
      <c r="E27" s="110"/>
      <c r="F27" s="110"/>
      <c r="G27" s="110"/>
      <c r="H27" s="110"/>
      <c r="I27" s="110"/>
      <c r="J27" s="110"/>
      <c r="K27" s="110"/>
      <c r="L27" s="110"/>
      <c r="M27" s="110"/>
      <c r="N27" s="164"/>
      <c r="O27" s="164"/>
      <c r="P27" s="164"/>
      <c r="Q27" s="164"/>
      <c r="R27" s="164"/>
      <c r="S27" s="164"/>
      <c r="T27" s="164"/>
      <c r="U27" s="164"/>
      <c r="V27" s="164"/>
      <c r="W27" s="164"/>
      <c r="X27" s="164"/>
      <c r="Y27" s="164"/>
      <c r="Z27" s="164"/>
      <c r="AA27" s="164"/>
      <c r="AB27" s="164"/>
      <c r="AC27" s="164"/>
      <c r="AD27" s="164"/>
      <c r="AE27" s="164"/>
      <c r="AF27" s="164"/>
      <c r="AG27" s="164"/>
      <c r="AH27" s="164"/>
      <c r="AI27" s="140"/>
      <c r="AJ27" s="105"/>
      <c r="AK27" s="105"/>
      <c r="AL27" s="173"/>
      <c r="AM27" s="159" t="s">
        <v>682</v>
      </c>
      <c r="AN27" s="159"/>
      <c r="AO27" s="159"/>
      <c r="AP27" s="159"/>
      <c r="AQ27" s="159"/>
      <c r="AR27" s="159"/>
      <c r="AS27" s="159"/>
      <c r="AT27" s="159"/>
      <c r="AU27" s="159"/>
      <c r="AV27" s="159"/>
      <c r="AW27" s="159"/>
      <c r="AX27" s="159"/>
      <c r="AY27" s="159"/>
      <c r="AZ27" s="159"/>
      <c r="BA27" s="159"/>
      <c r="BB27" s="159"/>
      <c r="BC27" s="159"/>
      <c r="BD27" s="159"/>
      <c r="BE27" s="159"/>
      <c r="BF27" s="159"/>
      <c r="BG27" s="173"/>
      <c r="BH27" s="159"/>
      <c r="BI27" s="159"/>
      <c r="BJ27" s="159"/>
      <c r="BK27" s="159"/>
      <c r="BL27" s="169"/>
      <c r="BM27" s="105"/>
      <c r="BN27" s="105"/>
      <c r="BO27" s="105"/>
      <c r="BP27" s="105"/>
      <c r="BQ27" s="105"/>
    </row>
    <row r="28" spans="1:69" ht="15.75" customHeight="1">
      <c r="A28" s="105"/>
      <c r="B28" s="107"/>
      <c r="C28" s="110"/>
      <c r="D28" s="110"/>
      <c r="E28" s="110"/>
      <c r="F28" s="110"/>
      <c r="G28" s="110"/>
      <c r="H28" s="1194" t="s">
        <v>28</v>
      </c>
      <c r="I28" s="1194"/>
      <c r="J28" s="1194"/>
      <c r="K28" s="1194"/>
      <c r="L28" s="110"/>
      <c r="M28" s="110"/>
      <c r="N28" s="1195"/>
      <c r="O28" s="1195"/>
      <c r="P28" s="1195"/>
      <c r="Q28" s="1195"/>
      <c r="R28" s="1195"/>
      <c r="S28" s="1195"/>
      <c r="T28" s="1195"/>
      <c r="U28" s="1195"/>
      <c r="V28" s="1195"/>
      <c r="W28" s="1195"/>
      <c r="X28" s="1195"/>
      <c r="Y28" s="1195"/>
      <c r="Z28" s="1195"/>
      <c r="AA28" s="1195"/>
      <c r="AB28" s="1195"/>
      <c r="AC28" s="1195"/>
      <c r="AD28" s="1195"/>
      <c r="AE28" s="1195"/>
      <c r="AF28" s="1195"/>
      <c r="AG28" s="1195"/>
      <c r="AH28" s="164"/>
      <c r="AI28" s="140"/>
      <c r="AJ28" s="105"/>
      <c r="AK28" s="105"/>
      <c r="AL28" s="174"/>
      <c r="AM28" s="176" t="s">
        <v>180</v>
      </c>
      <c r="AN28" s="176"/>
      <c r="AO28" s="176"/>
      <c r="AP28" s="176"/>
      <c r="AQ28" s="176"/>
      <c r="AR28" s="176"/>
      <c r="AS28" s="176"/>
      <c r="AT28" s="176"/>
      <c r="AU28" s="176"/>
      <c r="AV28" s="176"/>
      <c r="AW28" s="176"/>
      <c r="AX28" s="176"/>
      <c r="AY28" s="176"/>
      <c r="AZ28" s="176"/>
      <c r="BA28" s="176"/>
      <c r="BB28" s="176"/>
      <c r="BC28" s="176"/>
      <c r="BD28" s="176"/>
      <c r="BE28" s="176"/>
      <c r="BF28" s="176"/>
      <c r="BG28" s="173"/>
      <c r="BH28" s="159"/>
      <c r="BI28" s="159"/>
      <c r="BJ28" s="159"/>
      <c r="BK28" s="159"/>
      <c r="BL28" s="169"/>
      <c r="BM28" s="105"/>
      <c r="BN28" s="105"/>
      <c r="BO28" s="105"/>
      <c r="BP28" s="105"/>
      <c r="BQ28" s="105"/>
    </row>
    <row r="29" spans="1:69" ht="15.75" customHeight="1">
      <c r="A29" s="105"/>
      <c r="B29" s="107"/>
      <c r="C29" s="110"/>
      <c r="D29" s="110"/>
      <c r="E29" s="110"/>
      <c r="F29" s="160"/>
      <c r="G29" s="160"/>
      <c r="H29" s="110"/>
      <c r="I29" s="160"/>
      <c r="J29" s="160"/>
      <c r="K29" s="160"/>
      <c r="L29" s="129"/>
      <c r="M29" s="129"/>
      <c r="N29" s="1196"/>
      <c r="O29" s="1196"/>
      <c r="P29" s="1196"/>
      <c r="Q29" s="1196"/>
      <c r="R29" s="1196"/>
      <c r="S29" s="1196"/>
      <c r="T29" s="1196"/>
      <c r="U29" s="1196"/>
      <c r="V29" s="1196"/>
      <c r="W29" s="1196"/>
      <c r="X29" s="1196"/>
      <c r="Y29" s="1196"/>
      <c r="Z29" s="1196"/>
      <c r="AA29" s="1196"/>
      <c r="AB29" s="1196"/>
      <c r="AC29" s="1196"/>
      <c r="AD29" s="1196"/>
      <c r="AE29" s="1196"/>
      <c r="AF29" s="1196"/>
      <c r="AG29" s="1196"/>
      <c r="AH29" s="170"/>
      <c r="AI29" s="140"/>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row>
    <row r="30" spans="1:69" ht="15.75" customHeight="1">
      <c r="A30" s="105"/>
      <c r="B30" s="107"/>
      <c r="C30" s="110"/>
      <c r="D30" s="110"/>
      <c r="E30" s="110"/>
      <c r="F30" s="110"/>
      <c r="G30" s="110"/>
      <c r="H30" s="110"/>
      <c r="I30" s="110"/>
      <c r="J30" s="110"/>
      <c r="K30" s="110"/>
      <c r="L30" s="110"/>
      <c r="M30" s="110"/>
      <c r="N30" s="1196"/>
      <c r="O30" s="1196"/>
      <c r="P30" s="1196"/>
      <c r="Q30" s="1196"/>
      <c r="R30" s="1196"/>
      <c r="S30" s="1196"/>
      <c r="T30" s="1196"/>
      <c r="U30" s="1196"/>
      <c r="V30" s="1196"/>
      <c r="W30" s="1196"/>
      <c r="X30" s="1196"/>
      <c r="Y30" s="1196"/>
      <c r="Z30" s="1196"/>
      <c r="AA30" s="1196"/>
      <c r="AB30" s="1196"/>
      <c r="AC30" s="1196"/>
      <c r="AD30" s="1196"/>
      <c r="AE30" s="1196"/>
      <c r="AF30" s="1196"/>
      <c r="AG30" s="1196"/>
      <c r="AH30" s="164"/>
      <c r="AI30" s="140"/>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row>
    <row r="31" spans="1:69" ht="15.75" customHeight="1">
      <c r="A31" s="105"/>
      <c r="B31" s="107"/>
      <c r="C31" s="110"/>
      <c r="D31" s="110"/>
      <c r="E31" s="110"/>
      <c r="F31" s="110"/>
      <c r="G31" s="110"/>
      <c r="H31" s="110"/>
      <c r="I31" s="110"/>
      <c r="J31" s="110"/>
      <c r="K31" s="110"/>
      <c r="L31" s="110"/>
      <c r="M31" s="110"/>
      <c r="N31" s="164"/>
      <c r="O31" s="164"/>
      <c r="P31" s="164"/>
      <c r="Q31" s="164"/>
      <c r="R31" s="164"/>
      <c r="S31" s="164"/>
      <c r="T31" s="164"/>
      <c r="U31" s="164"/>
      <c r="V31" s="164"/>
      <c r="W31" s="164"/>
      <c r="X31" s="164"/>
      <c r="Y31" s="164"/>
      <c r="Z31" s="164"/>
      <c r="AA31" s="164"/>
      <c r="AB31" s="164"/>
      <c r="AC31" s="164"/>
      <c r="AD31" s="164"/>
      <c r="AE31" s="164"/>
      <c r="AF31" s="164"/>
      <c r="AG31" s="164"/>
      <c r="AH31" s="164"/>
      <c r="AI31" s="140"/>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row>
    <row r="32" spans="1:69" ht="15.75" customHeight="1">
      <c r="A32" s="105"/>
      <c r="B32" s="107"/>
      <c r="C32" s="110"/>
      <c r="D32" s="110"/>
      <c r="E32" s="110"/>
      <c r="F32" s="110"/>
      <c r="G32" s="110"/>
      <c r="H32" s="1204" t="s">
        <v>124</v>
      </c>
      <c r="I32" s="1204"/>
      <c r="J32" s="1204"/>
      <c r="K32" s="1204"/>
      <c r="L32" s="110"/>
      <c r="M32" s="110"/>
      <c r="N32" s="1195"/>
      <c r="O32" s="1195"/>
      <c r="P32" s="1195"/>
      <c r="Q32" s="1195"/>
      <c r="R32" s="1195"/>
      <c r="S32" s="1195"/>
      <c r="T32" s="1195"/>
      <c r="U32" s="1195"/>
      <c r="V32" s="1195"/>
      <c r="W32" s="1195"/>
      <c r="X32" s="1195"/>
      <c r="Y32" s="1195"/>
      <c r="Z32" s="1195"/>
      <c r="AA32" s="1195"/>
      <c r="AB32" s="1195"/>
      <c r="AC32" s="1195"/>
      <c r="AD32" s="1195"/>
      <c r="AE32" s="1195"/>
      <c r="AF32" s="1195"/>
      <c r="AG32" s="1195"/>
      <c r="AH32" s="164"/>
      <c r="AI32" s="140"/>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row>
    <row r="33" spans="1:69" ht="15.75" customHeight="1">
      <c r="A33" s="105"/>
      <c r="B33" s="107"/>
      <c r="C33" s="110"/>
      <c r="D33" s="110"/>
      <c r="E33" s="110"/>
      <c r="F33" s="110"/>
      <c r="G33" s="110"/>
      <c r="H33" s="1204"/>
      <c r="I33" s="1204"/>
      <c r="J33" s="1204"/>
      <c r="K33" s="1204"/>
      <c r="L33" s="110"/>
      <c r="M33" s="110"/>
      <c r="N33" s="1197"/>
      <c r="O33" s="1197"/>
      <c r="P33" s="1197"/>
      <c r="Q33" s="1197"/>
      <c r="R33" s="1197"/>
      <c r="S33" s="1197"/>
      <c r="T33" s="1197"/>
      <c r="U33" s="1197"/>
      <c r="V33" s="1197"/>
      <c r="W33" s="1197"/>
      <c r="X33" s="1197"/>
      <c r="Y33" s="1197"/>
      <c r="Z33" s="1197"/>
      <c r="AA33" s="1197"/>
      <c r="AB33" s="1197"/>
      <c r="AC33" s="1197"/>
      <c r="AD33" s="1197"/>
      <c r="AE33" s="1197"/>
      <c r="AF33" s="1197"/>
      <c r="AG33" s="1197"/>
      <c r="AH33" s="164"/>
      <c r="AI33" s="140"/>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row>
    <row r="34" spans="1:69" ht="15.75" customHeight="1">
      <c r="A34" s="105"/>
      <c r="B34" s="107"/>
      <c r="C34" s="110"/>
      <c r="D34" s="110"/>
      <c r="E34" s="110"/>
      <c r="F34" s="110"/>
      <c r="G34" s="152"/>
      <c r="H34" s="110"/>
      <c r="I34" s="152"/>
      <c r="J34" s="152"/>
      <c r="K34" s="152"/>
      <c r="L34" s="152"/>
      <c r="M34" s="152"/>
      <c r="N34" s="165"/>
      <c r="O34" s="165"/>
      <c r="P34" s="165"/>
      <c r="Q34" s="165"/>
      <c r="R34" s="165"/>
      <c r="S34" s="165"/>
      <c r="T34" s="165"/>
      <c r="U34" s="165"/>
      <c r="V34" s="165"/>
      <c r="W34" s="165"/>
      <c r="X34" s="165"/>
      <c r="Y34" s="165"/>
      <c r="Z34" s="165"/>
      <c r="AA34" s="165"/>
      <c r="AB34" s="165"/>
      <c r="AC34" s="165"/>
      <c r="AD34" s="165"/>
      <c r="AE34" s="164"/>
      <c r="AF34" s="164"/>
      <c r="AG34" s="164"/>
      <c r="AH34" s="164"/>
      <c r="AI34" s="140"/>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row>
    <row r="35" spans="1:69" ht="15.75" customHeight="1">
      <c r="A35" s="105"/>
      <c r="B35" s="107"/>
      <c r="C35" s="110"/>
      <c r="D35" s="110"/>
      <c r="E35" s="110"/>
      <c r="F35" s="110"/>
      <c r="G35" s="110"/>
      <c r="H35" s="110"/>
      <c r="I35" s="110"/>
      <c r="J35" s="110"/>
      <c r="K35" s="110"/>
      <c r="L35" s="110"/>
      <c r="M35" s="110"/>
      <c r="N35" s="164"/>
      <c r="O35" s="164"/>
      <c r="P35" s="164"/>
      <c r="Q35" s="164"/>
      <c r="R35" s="164"/>
      <c r="S35" s="164"/>
      <c r="T35" s="164"/>
      <c r="U35" s="164"/>
      <c r="V35" s="164"/>
      <c r="W35" s="164"/>
      <c r="X35" s="164"/>
      <c r="Y35" s="164"/>
      <c r="Z35" s="164"/>
      <c r="AA35" s="164"/>
      <c r="AB35" s="164"/>
      <c r="AC35" s="164"/>
      <c r="AD35" s="164"/>
      <c r="AE35" s="164"/>
      <c r="AF35" s="164"/>
      <c r="AG35" s="164"/>
      <c r="AH35" s="164"/>
      <c r="AI35" s="140"/>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row>
    <row r="36" spans="1:69" ht="15.75" customHeight="1">
      <c r="A36" s="105"/>
      <c r="B36" s="107"/>
      <c r="C36" s="110"/>
      <c r="D36" s="110"/>
      <c r="E36" s="110"/>
      <c r="F36" s="110"/>
      <c r="G36" s="110"/>
      <c r="H36" s="1187" t="s">
        <v>40</v>
      </c>
      <c r="I36" s="1187"/>
      <c r="J36" s="1187"/>
      <c r="K36" s="1187"/>
      <c r="L36" s="151"/>
      <c r="M36" s="151"/>
      <c r="N36" s="1195"/>
      <c r="O36" s="1195"/>
      <c r="P36" s="1195"/>
      <c r="Q36" s="1195"/>
      <c r="R36" s="1195"/>
      <c r="S36" s="1195"/>
      <c r="T36" s="1195"/>
      <c r="U36" s="1195"/>
      <c r="V36" s="1195"/>
      <c r="W36" s="1195"/>
      <c r="X36" s="1195"/>
      <c r="Y36" s="1195"/>
      <c r="Z36" s="1195"/>
      <c r="AA36" s="1195"/>
      <c r="AB36" s="1195"/>
      <c r="AC36" s="1195"/>
      <c r="AD36" s="1195"/>
      <c r="AE36" s="1195"/>
      <c r="AF36" s="1195"/>
      <c r="AG36" s="1195"/>
      <c r="AH36" s="164"/>
      <c r="AI36" s="140"/>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row>
    <row r="37" spans="1:69" ht="15.75" customHeight="1">
      <c r="A37" s="105"/>
      <c r="B37" s="107"/>
      <c r="C37" s="110"/>
      <c r="D37" s="110"/>
      <c r="E37" s="110"/>
      <c r="F37" s="110"/>
      <c r="G37" s="110"/>
      <c r="H37" s="110"/>
      <c r="I37" s="110"/>
      <c r="J37" s="110"/>
      <c r="K37" s="110"/>
      <c r="L37" s="110"/>
      <c r="M37" s="110"/>
      <c r="N37" s="1205"/>
      <c r="O37" s="1205"/>
      <c r="P37" s="1205"/>
      <c r="Q37" s="1205"/>
      <c r="R37" s="1205"/>
      <c r="S37" s="1205"/>
      <c r="T37" s="1205"/>
      <c r="U37" s="1205"/>
      <c r="V37" s="1205"/>
      <c r="W37" s="1205"/>
      <c r="X37" s="1205"/>
      <c r="Y37" s="1205"/>
      <c r="Z37" s="1205"/>
      <c r="AA37" s="1205"/>
      <c r="AB37" s="1205"/>
      <c r="AC37" s="1205"/>
      <c r="AD37" s="1205"/>
      <c r="AE37" s="1205"/>
      <c r="AF37" s="1205"/>
      <c r="AG37" s="1205"/>
      <c r="AH37" s="164"/>
      <c r="AI37" s="140"/>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row>
    <row r="38" spans="1:69" ht="15.75" customHeight="1">
      <c r="A38" s="105"/>
      <c r="B38" s="107"/>
      <c r="C38" s="110"/>
      <c r="D38" s="110"/>
      <c r="E38" s="110"/>
      <c r="F38" s="110"/>
      <c r="G38" s="110"/>
      <c r="H38" s="110"/>
      <c r="I38" s="110"/>
      <c r="J38" s="110"/>
      <c r="K38" s="110"/>
      <c r="L38" s="110"/>
      <c r="M38" s="110"/>
      <c r="N38" s="1205"/>
      <c r="O38" s="1205"/>
      <c r="P38" s="1205"/>
      <c r="Q38" s="1205"/>
      <c r="R38" s="1205"/>
      <c r="S38" s="1205"/>
      <c r="T38" s="1205"/>
      <c r="U38" s="1205"/>
      <c r="V38" s="1205"/>
      <c r="W38" s="1205"/>
      <c r="X38" s="1205"/>
      <c r="Y38" s="1205"/>
      <c r="Z38" s="1205"/>
      <c r="AA38" s="1205"/>
      <c r="AB38" s="1205"/>
      <c r="AC38" s="1205"/>
      <c r="AD38" s="1205"/>
      <c r="AE38" s="1205"/>
      <c r="AF38" s="1205"/>
      <c r="AG38" s="1205"/>
      <c r="AH38" s="164"/>
      <c r="AI38" s="140"/>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row>
    <row r="39" spans="1:69" ht="15.75" customHeight="1">
      <c r="A39" s="105"/>
      <c r="B39" s="107"/>
      <c r="C39" s="110"/>
      <c r="D39" s="110"/>
      <c r="E39" s="110"/>
      <c r="F39" s="110"/>
      <c r="G39" s="110"/>
      <c r="H39" s="110"/>
      <c r="I39" s="110"/>
      <c r="J39" s="110"/>
      <c r="K39" s="162"/>
      <c r="L39" s="162"/>
      <c r="M39" s="162"/>
      <c r="N39" s="1205"/>
      <c r="O39" s="1205"/>
      <c r="P39" s="1205"/>
      <c r="Q39" s="1205"/>
      <c r="R39" s="1205"/>
      <c r="S39" s="1205"/>
      <c r="T39" s="1205"/>
      <c r="U39" s="1205"/>
      <c r="V39" s="1205"/>
      <c r="W39" s="1205"/>
      <c r="X39" s="1205"/>
      <c r="Y39" s="1205"/>
      <c r="Z39" s="1205"/>
      <c r="AA39" s="1205"/>
      <c r="AB39" s="1205"/>
      <c r="AC39" s="1205"/>
      <c r="AD39" s="1205"/>
      <c r="AE39" s="1205"/>
      <c r="AF39" s="1205"/>
      <c r="AG39" s="1205"/>
      <c r="AH39" s="164"/>
      <c r="AI39" s="140"/>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row>
    <row r="40" spans="1:69" ht="15.75" customHeight="1">
      <c r="A40" s="105"/>
      <c r="B40" s="107"/>
      <c r="C40" s="110"/>
      <c r="D40" s="110"/>
      <c r="E40" s="110"/>
      <c r="F40" s="110"/>
      <c r="G40" s="110"/>
      <c r="H40" s="110"/>
      <c r="I40" s="110"/>
      <c r="J40" s="110"/>
      <c r="K40" s="163"/>
      <c r="L40" s="163"/>
      <c r="M40" s="163"/>
      <c r="N40" s="1205"/>
      <c r="O40" s="1205"/>
      <c r="P40" s="1205"/>
      <c r="Q40" s="1205"/>
      <c r="R40" s="1205"/>
      <c r="S40" s="1205"/>
      <c r="T40" s="1205"/>
      <c r="U40" s="1205"/>
      <c r="V40" s="1205"/>
      <c r="W40" s="1205"/>
      <c r="X40" s="1205"/>
      <c r="Y40" s="1205"/>
      <c r="Z40" s="1205"/>
      <c r="AA40" s="1205"/>
      <c r="AB40" s="1205"/>
      <c r="AC40" s="1205"/>
      <c r="AD40" s="1205"/>
      <c r="AE40" s="1205"/>
      <c r="AF40" s="1205"/>
      <c r="AG40" s="1205"/>
      <c r="AH40" s="164"/>
      <c r="AI40" s="140"/>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row>
    <row r="41" spans="1:69" ht="15.75" customHeight="1">
      <c r="A41" s="105"/>
      <c r="B41" s="107"/>
      <c r="C41" s="110"/>
      <c r="D41" s="110"/>
      <c r="E41" s="110"/>
      <c r="F41" s="110"/>
      <c r="G41" s="110"/>
      <c r="H41" s="110"/>
      <c r="I41" s="110"/>
      <c r="J41" s="110"/>
      <c r="K41" s="110"/>
      <c r="L41" s="110"/>
      <c r="M41" s="110"/>
      <c r="N41" s="1205"/>
      <c r="O41" s="1205"/>
      <c r="P41" s="1205"/>
      <c r="Q41" s="1205"/>
      <c r="R41" s="1205"/>
      <c r="S41" s="1205"/>
      <c r="T41" s="1205"/>
      <c r="U41" s="1205"/>
      <c r="V41" s="1205"/>
      <c r="W41" s="1205"/>
      <c r="X41" s="1205"/>
      <c r="Y41" s="1205"/>
      <c r="Z41" s="1205"/>
      <c r="AA41" s="1205"/>
      <c r="AB41" s="1205"/>
      <c r="AC41" s="1205"/>
      <c r="AD41" s="1205"/>
      <c r="AE41" s="1205"/>
      <c r="AF41" s="1205"/>
      <c r="AG41" s="1205"/>
      <c r="AH41" s="164"/>
      <c r="AI41" s="140"/>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row>
    <row r="42" spans="1:69" ht="15.75" customHeight="1">
      <c r="A42" s="105"/>
      <c r="B42" s="107"/>
      <c r="C42" s="110"/>
      <c r="D42" s="110"/>
      <c r="E42" s="110"/>
      <c r="F42" s="110"/>
      <c r="G42" s="110"/>
      <c r="H42" s="110"/>
      <c r="I42" s="110"/>
      <c r="J42" s="110"/>
      <c r="K42" s="110"/>
      <c r="L42" s="110"/>
      <c r="M42" s="110"/>
      <c r="N42" s="1205"/>
      <c r="O42" s="1205"/>
      <c r="P42" s="1205"/>
      <c r="Q42" s="1205"/>
      <c r="R42" s="1205"/>
      <c r="S42" s="1205"/>
      <c r="T42" s="1205"/>
      <c r="U42" s="1205"/>
      <c r="V42" s="1205"/>
      <c r="W42" s="1205"/>
      <c r="X42" s="1205"/>
      <c r="Y42" s="1205"/>
      <c r="Z42" s="1205"/>
      <c r="AA42" s="1205"/>
      <c r="AB42" s="1205"/>
      <c r="AC42" s="1205"/>
      <c r="AD42" s="1205"/>
      <c r="AE42" s="1205"/>
      <c r="AF42" s="1205"/>
      <c r="AG42" s="1205"/>
      <c r="AH42" s="164"/>
      <c r="AI42" s="140"/>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row>
    <row r="43" spans="1:69" ht="15.75" customHeight="1">
      <c r="A43" s="105"/>
      <c r="B43" s="107"/>
      <c r="C43" s="110"/>
      <c r="D43" s="110"/>
      <c r="E43" s="110"/>
      <c r="F43" s="110"/>
      <c r="G43" s="110"/>
      <c r="H43" s="110"/>
      <c r="I43" s="110"/>
      <c r="J43" s="110"/>
      <c r="K43" s="151"/>
      <c r="L43" s="151"/>
      <c r="M43" s="151"/>
      <c r="N43" s="1205"/>
      <c r="O43" s="1205"/>
      <c r="P43" s="1205"/>
      <c r="Q43" s="1205"/>
      <c r="R43" s="1205"/>
      <c r="S43" s="1205"/>
      <c r="T43" s="1205"/>
      <c r="U43" s="1205"/>
      <c r="V43" s="1205"/>
      <c r="W43" s="1205"/>
      <c r="X43" s="1205"/>
      <c r="Y43" s="1205"/>
      <c r="Z43" s="1205"/>
      <c r="AA43" s="1205"/>
      <c r="AB43" s="1205"/>
      <c r="AC43" s="1205"/>
      <c r="AD43" s="1205"/>
      <c r="AE43" s="1205"/>
      <c r="AF43" s="1205"/>
      <c r="AG43" s="1205"/>
      <c r="AH43" s="164"/>
      <c r="AI43" s="140"/>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row>
    <row r="44" spans="1:69" ht="15.75" customHeight="1">
      <c r="A44" s="105"/>
      <c r="B44" s="107"/>
      <c r="C44" s="110"/>
      <c r="D44" s="110"/>
      <c r="E44" s="110"/>
      <c r="F44" s="110"/>
      <c r="G44" s="110"/>
      <c r="H44" s="110"/>
      <c r="I44" s="110"/>
      <c r="J44" s="110"/>
      <c r="K44" s="110"/>
      <c r="L44" s="110"/>
      <c r="M44" s="110"/>
      <c r="N44" s="1205"/>
      <c r="O44" s="1205"/>
      <c r="P44" s="1205"/>
      <c r="Q44" s="1205"/>
      <c r="R44" s="1205"/>
      <c r="S44" s="1205"/>
      <c r="T44" s="1205"/>
      <c r="U44" s="1205"/>
      <c r="V44" s="1205"/>
      <c r="W44" s="1205"/>
      <c r="X44" s="1205"/>
      <c r="Y44" s="1205"/>
      <c r="Z44" s="1205"/>
      <c r="AA44" s="1205"/>
      <c r="AB44" s="1205"/>
      <c r="AC44" s="1205"/>
      <c r="AD44" s="1205"/>
      <c r="AE44" s="1205"/>
      <c r="AF44" s="1205"/>
      <c r="AG44" s="1205"/>
      <c r="AH44" s="164"/>
      <c r="AI44" s="140"/>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row>
    <row r="45" spans="1:69" ht="15.75" customHeight="1">
      <c r="A45" s="105"/>
      <c r="B45" s="107"/>
      <c r="C45" s="110"/>
      <c r="D45" s="110"/>
      <c r="E45" s="110"/>
      <c r="F45" s="110"/>
      <c r="G45" s="110"/>
      <c r="H45" s="110"/>
      <c r="I45" s="110"/>
      <c r="J45" s="110"/>
      <c r="K45" s="110"/>
      <c r="L45" s="110"/>
      <c r="M45" s="110"/>
      <c r="N45" s="1205"/>
      <c r="O45" s="1205"/>
      <c r="P45" s="1205"/>
      <c r="Q45" s="1205"/>
      <c r="R45" s="1205"/>
      <c r="S45" s="1205"/>
      <c r="T45" s="1205"/>
      <c r="U45" s="1205"/>
      <c r="V45" s="1205"/>
      <c r="W45" s="1205"/>
      <c r="X45" s="1205"/>
      <c r="Y45" s="1205"/>
      <c r="Z45" s="1205"/>
      <c r="AA45" s="1205"/>
      <c r="AB45" s="1205"/>
      <c r="AC45" s="1205"/>
      <c r="AD45" s="1205"/>
      <c r="AE45" s="1205"/>
      <c r="AF45" s="1205"/>
      <c r="AG45" s="1205"/>
      <c r="AH45" s="164"/>
      <c r="AI45" s="140"/>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row>
    <row r="46" spans="1:69" ht="12.75" customHeight="1">
      <c r="A46" s="105"/>
      <c r="B46" s="107"/>
      <c r="C46" s="111"/>
      <c r="D46" s="111"/>
      <c r="E46" s="111"/>
      <c r="F46" s="110"/>
      <c r="G46" s="111"/>
      <c r="H46" s="111"/>
      <c r="I46" s="111"/>
      <c r="J46" s="111"/>
      <c r="K46" s="111"/>
      <c r="L46" s="111"/>
      <c r="M46" s="111"/>
      <c r="N46" s="166"/>
      <c r="O46" s="166"/>
      <c r="P46" s="166"/>
      <c r="Q46" s="166"/>
      <c r="R46" s="166"/>
      <c r="S46" s="166"/>
      <c r="T46" s="166"/>
      <c r="U46" s="166"/>
      <c r="V46" s="166"/>
      <c r="W46" s="166"/>
      <c r="X46" s="166"/>
      <c r="Y46" s="166"/>
      <c r="Z46" s="166"/>
      <c r="AA46" s="166"/>
      <c r="AB46" s="166"/>
      <c r="AC46" s="1181" t="s">
        <v>58</v>
      </c>
      <c r="AD46" s="1181"/>
      <c r="AE46" s="1181"/>
      <c r="AF46" s="1182" t="s">
        <v>893</v>
      </c>
      <c r="AG46" s="1181"/>
      <c r="AH46" s="1181"/>
      <c r="AI46" s="140"/>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row>
    <row r="47" spans="1:69" ht="12.75" customHeight="1">
      <c r="A47" s="105"/>
      <c r="B47" s="107"/>
      <c r="C47" s="111"/>
      <c r="D47" s="111"/>
      <c r="E47" s="111"/>
      <c r="F47" s="110"/>
      <c r="G47" s="111"/>
      <c r="H47" s="111"/>
      <c r="I47" s="111"/>
      <c r="J47" s="111"/>
      <c r="K47" s="111"/>
      <c r="L47" s="111"/>
      <c r="M47" s="111"/>
      <c r="N47" s="111"/>
      <c r="O47" s="111"/>
      <c r="P47" s="111"/>
      <c r="Q47" s="111"/>
      <c r="R47" s="111"/>
      <c r="S47" s="111"/>
      <c r="T47" s="111"/>
      <c r="U47" s="111"/>
      <c r="V47" s="111"/>
      <c r="W47" s="111"/>
      <c r="X47" s="111"/>
      <c r="Y47" s="111"/>
      <c r="Z47" s="111"/>
      <c r="AA47" s="111"/>
      <c r="AB47" s="111"/>
      <c r="AC47" s="1181"/>
      <c r="AD47" s="1181"/>
      <c r="AE47" s="1181"/>
      <c r="AF47" s="1181"/>
      <c r="AG47" s="1181"/>
      <c r="AH47" s="1181"/>
      <c r="AI47" s="144"/>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row>
    <row r="48" spans="1:69" ht="15.75" customHeight="1">
      <c r="A48" s="105"/>
      <c r="B48" s="107"/>
      <c r="C48" s="111"/>
      <c r="D48" s="111"/>
      <c r="E48" s="111"/>
      <c r="F48" s="110"/>
      <c r="G48" s="111"/>
      <c r="H48" s="111"/>
      <c r="I48" s="111"/>
      <c r="J48" s="111"/>
      <c r="K48" s="111"/>
      <c r="L48" s="111"/>
      <c r="M48" s="111"/>
      <c r="N48" s="111"/>
      <c r="O48" s="111"/>
      <c r="P48" s="111"/>
      <c r="Q48" s="111"/>
      <c r="R48" s="111"/>
      <c r="S48" s="111"/>
      <c r="T48" s="111"/>
      <c r="U48" s="111"/>
      <c r="V48" s="111"/>
      <c r="W48" s="111"/>
      <c r="X48" s="111"/>
      <c r="Y48" s="111"/>
      <c r="Z48" s="111"/>
      <c r="AA48" s="111"/>
      <c r="AB48" s="111"/>
      <c r="AC48" s="1144"/>
      <c r="AD48" s="1144"/>
      <c r="AE48" s="1144"/>
      <c r="AF48" s="1144"/>
      <c r="AG48" s="1144"/>
      <c r="AH48" s="1144"/>
      <c r="AI48" s="144"/>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row>
    <row r="49" spans="1:69" ht="15.75" customHeight="1">
      <c r="A49" s="105"/>
      <c r="B49" s="107"/>
      <c r="C49" s="111"/>
      <c r="D49" s="111"/>
      <c r="E49" s="111"/>
      <c r="F49" s="110"/>
      <c r="G49" s="111"/>
      <c r="H49" s="111"/>
      <c r="I49" s="111"/>
      <c r="J49" s="111"/>
      <c r="K49" s="111"/>
      <c r="L49" s="111"/>
      <c r="M49" s="111"/>
      <c r="N49" s="111"/>
      <c r="O49" s="111"/>
      <c r="P49" s="111"/>
      <c r="Q49" s="111"/>
      <c r="R49" s="111"/>
      <c r="S49" s="111"/>
      <c r="T49" s="111"/>
      <c r="U49" s="111"/>
      <c r="V49" s="111"/>
      <c r="W49" s="111"/>
      <c r="X49" s="111"/>
      <c r="Y49" s="111"/>
      <c r="Z49" s="111"/>
      <c r="AA49" s="111"/>
      <c r="AB49" s="111"/>
      <c r="AC49" s="1144"/>
      <c r="AD49" s="1144"/>
      <c r="AE49" s="1144"/>
      <c r="AF49" s="1144"/>
      <c r="AG49" s="1144"/>
      <c r="AH49" s="1144"/>
      <c r="AI49" s="144"/>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69" ht="15.75" customHeight="1">
      <c r="A50" s="105"/>
      <c r="B50" s="107"/>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44"/>
      <c r="AD50" s="1144"/>
      <c r="AE50" s="1144"/>
      <c r="AF50" s="1144"/>
      <c r="AG50" s="1144"/>
      <c r="AH50" s="1144"/>
      <c r="AI50" s="144"/>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row>
    <row r="51" spans="1:69" ht="7.5" customHeight="1">
      <c r="A51" s="105"/>
      <c r="B51" s="108"/>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47"/>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row>
    <row r="52" spans="1:69" ht="7.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row>
    <row r="53" spans="1:69" ht="15.75" customHeight="1">
      <c r="A53" s="105"/>
      <c r="B53" s="105"/>
      <c r="C53" s="105"/>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69"/>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row>
    <row r="54" spans="1:69" ht="15.75" customHeight="1">
      <c r="A54" s="105"/>
      <c r="B54" s="105"/>
      <c r="C54" s="105"/>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69"/>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row>
    <row r="55" spans="1:69" ht="15.75" customHeight="1">
      <c r="A55" s="105"/>
      <c r="B55" s="105"/>
      <c r="C55" s="105"/>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69"/>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row>
    <row r="56" spans="1:69">
      <c r="A56" s="105"/>
      <c r="B56" s="105"/>
      <c r="C56" s="105"/>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69"/>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row>
    <row r="57" spans="1:69">
      <c r="A57" s="105"/>
      <c r="B57" s="105"/>
      <c r="C57" s="157"/>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69"/>
      <c r="AE57" s="157"/>
      <c r="AF57" s="157"/>
      <c r="AG57" s="157"/>
      <c r="AH57" s="157"/>
      <c r="AI57" s="157"/>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J57" s="105"/>
      <c r="BK57" s="105"/>
      <c r="BL57" s="105"/>
      <c r="BM57" s="105"/>
      <c r="BN57" s="105"/>
      <c r="BO57" s="105"/>
      <c r="BP57" s="105"/>
      <c r="BQ57" s="105"/>
    </row>
    <row r="58" spans="1:69">
      <c r="A58" s="105"/>
      <c r="B58" s="105"/>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J58" s="105"/>
      <c r="BK58" s="105"/>
      <c r="BL58" s="105"/>
      <c r="BM58" s="105"/>
      <c r="BN58" s="105"/>
      <c r="BO58" s="105"/>
      <c r="BP58" s="105"/>
      <c r="BQ58" s="105"/>
    </row>
    <row r="59" spans="1:69">
      <c r="A59" s="105"/>
      <c r="B59" s="105"/>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J59" s="105"/>
      <c r="BK59" s="105"/>
      <c r="BL59" s="105"/>
      <c r="BM59" s="105"/>
      <c r="BN59" s="105"/>
      <c r="BO59" s="105"/>
      <c r="BP59" s="105"/>
      <c r="BQ59" s="105"/>
    </row>
  </sheetData>
  <mergeCells count="40">
    <mergeCell ref="AC48:AE50"/>
    <mergeCell ref="AF48:AH50"/>
    <mergeCell ref="H19:M20"/>
    <mergeCell ref="N19:O20"/>
    <mergeCell ref="H32:K33"/>
    <mergeCell ref="AC46:AE47"/>
    <mergeCell ref="AF46:AH47"/>
    <mergeCell ref="N42:AG42"/>
    <mergeCell ref="N43:AG43"/>
    <mergeCell ref="N44:AG44"/>
    <mergeCell ref="N45:AG45"/>
    <mergeCell ref="N37:AG37"/>
    <mergeCell ref="N38:AG38"/>
    <mergeCell ref="N39:AG39"/>
    <mergeCell ref="N40:AG40"/>
    <mergeCell ref="N41:AG41"/>
    <mergeCell ref="AL5:AS6"/>
    <mergeCell ref="AL10:AS11"/>
    <mergeCell ref="AT10:AU11"/>
    <mergeCell ref="D13:AG14"/>
    <mergeCell ref="F17:L18"/>
    <mergeCell ref="W4:Y6"/>
    <mergeCell ref="Z4:AB6"/>
    <mergeCell ref="AC4:AE6"/>
    <mergeCell ref="AF4:AH6"/>
    <mergeCell ref="N30:AG30"/>
    <mergeCell ref="N32:AG32"/>
    <mergeCell ref="N33:AG33"/>
    <mergeCell ref="H36:K36"/>
    <mergeCell ref="N36:AG36"/>
    <mergeCell ref="H24:K24"/>
    <mergeCell ref="N24:AD24"/>
    <mergeCell ref="H28:K28"/>
    <mergeCell ref="N28:AG28"/>
    <mergeCell ref="N29:AG29"/>
    <mergeCell ref="W3:Y3"/>
    <mergeCell ref="Z3:AB3"/>
    <mergeCell ref="AC3:AE3"/>
    <mergeCell ref="AF3:AH3"/>
    <mergeCell ref="Z9:AA9"/>
  </mergeCells>
  <phoneticPr fontId="3" type="Hiragana"/>
  <dataValidations count="1">
    <dataValidation type="list" allowBlank="1" showInputMessage="1" showErrorMessage="1" sqref="F17:L18">
      <formula1>$BI$15:$BI$17</formula1>
    </dataValidation>
  </dataValidations>
  <hyperlinks>
    <hyperlink ref="AL5" location="データ!A1" display="データ入力画面へ"/>
  </hyperlinks>
  <pageMargins left="0.7" right="0.30629921259842519" top="0.75" bottom="0.35629921259842523"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チェック 2">
              <controlPr defaultSize="0" autoPict="0">
                <anchor moveWithCells="1">
                  <from>
                    <xdr:col>45</xdr:col>
                    <xdr:colOff>85725</xdr:colOff>
                    <xdr:row>9</xdr:row>
                    <xdr:rowOff>47625</xdr:rowOff>
                  </from>
                  <to>
                    <xdr:col>46</xdr:col>
                    <xdr:colOff>190500</xdr:colOff>
                    <xdr:row>10</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60"/>
  <sheetViews>
    <sheetView showZeros="0" topLeftCell="A7" workbookViewId="0">
      <selection activeCell="V16" sqref="V16:AI16"/>
    </sheetView>
  </sheetViews>
  <sheetFormatPr defaultRowHeight="18.75"/>
  <cols>
    <col min="1" max="1" width="30.5" style="104" customWidth="1"/>
    <col min="2" max="2" width="1.125" style="104" customWidth="1"/>
    <col min="3" max="34" width="2.625" style="104" customWidth="1"/>
    <col min="35" max="35" width="1.125" style="104" customWidth="1"/>
    <col min="36" max="50" width="2.625" style="104" customWidth="1"/>
    <col min="51" max="53" width="12.25" style="104" customWidth="1"/>
    <col min="54" max="68" width="2.625" style="104" customWidth="1"/>
    <col min="69" max="69" width="9" style="104" customWidth="1"/>
    <col min="70" max="16384" width="9" style="104"/>
  </cols>
  <sheetData>
    <row r="1" spans="1:60" ht="15.75" customHeigh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row>
    <row r="2" spans="1:60" ht="6.75" customHeight="1">
      <c r="A2" s="105"/>
      <c r="B2" s="106"/>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43"/>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60" ht="15.75" customHeight="1">
      <c r="A3" s="105"/>
      <c r="B3" s="107"/>
      <c r="C3" s="148" t="s">
        <v>688</v>
      </c>
      <c r="D3" s="111"/>
      <c r="E3" s="111"/>
      <c r="F3" s="111"/>
      <c r="G3" s="111"/>
      <c r="H3" s="111"/>
      <c r="I3" s="111"/>
      <c r="J3" s="111"/>
      <c r="K3" s="111"/>
      <c r="L3" s="111"/>
      <c r="M3" s="111"/>
      <c r="N3" s="111"/>
      <c r="O3" s="111"/>
      <c r="P3" s="111"/>
      <c r="Q3" s="111"/>
      <c r="R3" s="111"/>
      <c r="S3" s="111"/>
      <c r="T3" s="111"/>
      <c r="U3" s="111"/>
      <c r="V3" s="111"/>
      <c r="W3" s="1142" t="s">
        <v>65</v>
      </c>
      <c r="X3" s="1142"/>
      <c r="Y3" s="1142"/>
      <c r="Z3" s="1142" t="s">
        <v>86</v>
      </c>
      <c r="AA3" s="1142"/>
      <c r="AB3" s="1142"/>
      <c r="AC3" s="1142" t="s">
        <v>90</v>
      </c>
      <c r="AD3" s="1142"/>
      <c r="AE3" s="1142"/>
      <c r="AF3" s="1142" t="s">
        <v>69</v>
      </c>
      <c r="AG3" s="1142"/>
      <c r="AH3" s="1142"/>
      <c r="AI3" s="144"/>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60" ht="15.75" customHeight="1">
      <c r="A4" s="105"/>
      <c r="B4" s="107"/>
      <c r="C4" s="111"/>
      <c r="D4" s="111"/>
      <c r="E4" s="111"/>
      <c r="F4" s="111"/>
      <c r="G4" s="111"/>
      <c r="H4" s="111"/>
      <c r="I4" s="111"/>
      <c r="J4" s="111"/>
      <c r="K4" s="111"/>
      <c r="L4" s="111"/>
      <c r="M4" s="111"/>
      <c r="N4" s="111"/>
      <c r="O4" s="111"/>
      <c r="P4" s="111"/>
      <c r="Q4" s="111"/>
      <c r="R4" s="111"/>
      <c r="S4" s="111"/>
      <c r="T4" s="111"/>
      <c r="U4" s="111"/>
      <c r="V4" s="111"/>
      <c r="W4" s="1144"/>
      <c r="X4" s="1144"/>
      <c r="Y4" s="1144"/>
      <c r="Z4" s="1144"/>
      <c r="AA4" s="1144"/>
      <c r="AB4" s="1144"/>
      <c r="AC4" s="1144"/>
      <c r="AD4" s="1144"/>
      <c r="AE4" s="1144"/>
      <c r="AF4" s="1144"/>
      <c r="AG4" s="1144"/>
      <c r="AH4" s="1144"/>
      <c r="AI4" s="144"/>
      <c r="AJ4" s="105"/>
      <c r="AK4" s="105"/>
      <c r="AL4" s="105"/>
      <c r="AM4" s="1173" t="s">
        <v>102</v>
      </c>
      <c r="AN4" s="1174"/>
      <c r="AO4" s="1174"/>
      <c r="AP4" s="1174"/>
      <c r="AQ4" s="1174"/>
      <c r="AR4" s="1174"/>
      <c r="AS4" s="1174"/>
      <c r="AT4" s="1175"/>
      <c r="AU4" s="105"/>
      <c r="AV4" s="105"/>
      <c r="AW4" s="105"/>
      <c r="AX4" s="105"/>
      <c r="AY4" s="105"/>
      <c r="AZ4" s="105"/>
      <c r="BA4" s="105"/>
      <c r="BB4" s="105"/>
      <c r="BC4" s="105"/>
      <c r="BD4" s="105"/>
      <c r="BE4" s="105"/>
      <c r="BF4" s="105"/>
      <c r="BG4" s="105"/>
      <c r="BH4" s="105"/>
    </row>
    <row r="5" spans="1:60" ht="15.75" customHeight="1">
      <c r="A5" s="105"/>
      <c r="B5" s="107"/>
      <c r="C5" s="111"/>
      <c r="D5" s="111"/>
      <c r="E5" s="111"/>
      <c r="F5" s="111"/>
      <c r="G5" s="111"/>
      <c r="H5" s="111"/>
      <c r="I5" s="111"/>
      <c r="J5" s="111"/>
      <c r="K5" s="111"/>
      <c r="L5" s="111"/>
      <c r="M5" s="111"/>
      <c r="N5" s="111"/>
      <c r="O5" s="111"/>
      <c r="P5" s="111"/>
      <c r="Q5" s="111"/>
      <c r="R5" s="111"/>
      <c r="S5" s="111"/>
      <c r="T5" s="111"/>
      <c r="U5" s="111"/>
      <c r="V5" s="111"/>
      <c r="W5" s="1144"/>
      <c r="X5" s="1144"/>
      <c r="Y5" s="1144"/>
      <c r="Z5" s="1144"/>
      <c r="AA5" s="1144"/>
      <c r="AB5" s="1144"/>
      <c r="AC5" s="1144"/>
      <c r="AD5" s="1144"/>
      <c r="AE5" s="1144"/>
      <c r="AF5" s="1144"/>
      <c r="AG5" s="1144"/>
      <c r="AH5" s="1144"/>
      <c r="AI5" s="144"/>
      <c r="AJ5" s="105"/>
      <c r="AK5" s="105"/>
      <c r="AL5" s="105"/>
      <c r="AM5" s="1176"/>
      <c r="AN5" s="1177"/>
      <c r="AO5" s="1177"/>
      <c r="AP5" s="1177"/>
      <c r="AQ5" s="1177"/>
      <c r="AR5" s="1177"/>
      <c r="AS5" s="1177"/>
      <c r="AT5" s="1178"/>
      <c r="AU5" s="105"/>
      <c r="AV5" s="105"/>
      <c r="AW5" s="105"/>
      <c r="AX5" s="105"/>
      <c r="AY5" s="105"/>
      <c r="AZ5" s="105"/>
      <c r="BA5" s="105"/>
      <c r="BB5" s="105"/>
      <c r="BC5" s="105"/>
      <c r="BD5" s="105"/>
      <c r="BE5" s="105"/>
      <c r="BF5" s="105"/>
      <c r="BG5" s="105"/>
      <c r="BH5" s="105"/>
    </row>
    <row r="6" spans="1:60" ht="15.75" customHeight="1">
      <c r="A6" s="105"/>
      <c r="B6" s="107"/>
      <c r="C6" s="111"/>
      <c r="D6" s="111"/>
      <c r="E6" s="111"/>
      <c r="F6" s="111"/>
      <c r="G6" s="111"/>
      <c r="H6" s="111"/>
      <c r="I6" s="111"/>
      <c r="J6" s="111"/>
      <c r="K6" s="111"/>
      <c r="L6" s="111"/>
      <c r="M6" s="111"/>
      <c r="N6" s="111"/>
      <c r="O6" s="111"/>
      <c r="P6" s="111"/>
      <c r="Q6" s="111"/>
      <c r="R6" s="111"/>
      <c r="S6" s="111"/>
      <c r="T6" s="111"/>
      <c r="U6" s="111"/>
      <c r="V6" s="111"/>
      <c r="W6" s="1144"/>
      <c r="X6" s="1144"/>
      <c r="Y6" s="1144"/>
      <c r="Z6" s="1144"/>
      <c r="AA6" s="1144"/>
      <c r="AB6" s="1144"/>
      <c r="AC6" s="1144"/>
      <c r="AD6" s="1144"/>
      <c r="AE6" s="1144"/>
      <c r="AF6" s="1144"/>
      <c r="AG6" s="1144"/>
      <c r="AH6" s="1144"/>
      <c r="AI6" s="144"/>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row>
    <row r="7" spans="1:60" ht="15.75" customHeight="1">
      <c r="A7" s="105"/>
      <c r="B7" s="107"/>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44"/>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row>
    <row r="8" spans="1:60" ht="15.75" customHeight="1">
      <c r="A8" s="105"/>
      <c r="B8" s="107"/>
      <c r="C8" s="110"/>
      <c r="D8" s="110"/>
      <c r="E8" s="110"/>
      <c r="F8" s="110"/>
      <c r="G8" s="110"/>
      <c r="H8" s="110"/>
      <c r="I8" s="110"/>
      <c r="J8" s="110"/>
      <c r="K8" s="110"/>
      <c r="L8" s="110"/>
      <c r="M8" s="110"/>
      <c r="N8" s="110"/>
      <c r="O8" s="110"/>
      <c r="P8" s="110"/>
      <c r="Q8" s="110"/>
      <c r="R8" s="110"/>
      <c r="S8" s="110"/>
      <c r="T8" s="110"/>
      <c r="U8" s="110"/>
      <c r="V8" s="110"/>
      <c r="W8" s="110"/>
      <c r="X8" s="110"/>
      <c r="Y8" s="1143" t="s">
        <v>85</v>
      </c>
      <c r="Z8" s="1143"/>
      <c r="AA8" s="135"/>
      <c r="AB8" s="135" t="s">
        <v>170</v>
      </c>
      <c r="AC8" s="135"/>
      <c r="AD8" s="135" t="s">
        <v>838</v>
      </c>
      <c r="AE8" s="135"/>
      <c r="AF8" s="135" t="s">
        <v>506</v>
      </c>
      <c r="AG8" s="135"/>
      <c r="AH8" s="156"/>
      <c r="AI8" s="144"/>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row>
    <row r="9" spans="1:60" ht="15.75" customHeight="1">
      <c r="A9" s="105"/>
      <c r="B9" s="107"/>
      <c r="C9" s="110"/>
      <c r="D9" s="110"/>
      <c r="E9" s="110"/>
      <c r="F9" s="1179" t="s">
        <v>971</v>
      </c>
      <c r="G9" s="1179"/>
      <c r="H9" s="1179"/>
      <c r="I9" s="1179"/>
      <c r="J9" s="1179"/>
      <c r="K9" s="1179"/>
      <c r="L9" s="1179"/>
      <c r="M9" s="110"/>
      <c r="N9" s="110"/>
      <c r="O9" s="110"/>
      <c r="P9" s="110"/>
      <c r="Q9" s="110"/>
      <c r="R9" s="110"/>
      <c r="S9" s="110"/>
      <c r="T9" s="110"/>
      <c r="U9" s="110"/>
      <c r="V9" s="110"/>
      <c r="W9" s="110"/>
      <c r="X9" s="110"/>
      <c r="Y9" s="110"/>
      <c r="Z9" s="110"/>
      <c r="AA9" s="110"/>
      <c r="AB9" s="110"/>
      <c r="AC9" s="110"/>
      <c r="AD9" s="110"/>
      <c r="AE9" s="110"/>
      <c r="AF9" s="110"/>
      <c r="AG9" s="110"/>
      <c r="AH9" s="110"/>
      <c r="AI9" s="140"/>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row>
    <row r="10" spans="1:60" ht="15" customHeight="1">
      <c r="A10" s="105"/>
      <c r="B10" s="107"/>
      <c r="C10" s="110"/>
      <c r="D10" s="110"/>
      <c r="E10" s="110"/>
      <c r="F10" s="1179"/>
      <c r="G10" s="1179"/>
      <c r="H10" s="1179"/>
      <c r="I10" s="1179"/>
      <c r="J10" s="1179"/>
      <c r="K10" s="1179"/>
      <c r="L10" s="1179"/>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40"/>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row>
    <row r="11" spans="1:60" ht="16.5" customHeight="1">
      <c r="A11" s="105"/>
      <c r="B11" s="107"/>
      <c r="C11" s="110"/>
      <c r="D11" s="110"/>
      <c r="E11" s="110"/>
      <c r="F11" s="110"/>
      <c r="G11" s="110"/>
      <c r="H11" s="110"/>
      <c r="I11" s="110"/>
      <c r="J11" s="110"/>
      <c r="K11" s="110"/>
      <c r="L11" s="110"/>
      <c r="M11" s="110"/>
      <c r="N11" s="110"/>
      <c r="O11" s="110"/>
      <c r="P11" s="110"/>
      <c r="Q11" s="110"/>
      <c r="R11" s="1159" t="s">
        <v>50</v>
      </c>
      <c r="S11" s="1159"/>
      <c r="T11" s="1159"/>
      <c r="U11" s="110"/>
      <c r="V11" s="110"/>
      <c r="W11" s="110"/>
      <c r="X11" s="110"/>
      <c r="Y11" s="110"/>
      <c r="Z11" s="110"/>
      <c r="AA11" s="110"/>
      <c r="AB11" s="110"/>
      <c r="AC11" s="110"/>
      <c r="AD11" s="110"/>
      <c r="AE11" s="110"/>
      <c r="AF11" s="110"/>
      <c r="AG11" s="110"/>
      <c r="AH11" s="110"/>
      <c r="AI11" s="144"/>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row>
    <row r="12" spans="1:60" ht="8.25" customHeight="1">
      <c r="A12" s="105"/>
      <c r="B12" s="107"/>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44"/>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row>
    <row r="13" spans="1:60" ht="15.75" customHeight="1">
      <c r="A13" s="105"/>
      <c r="B13" s="107"/>
      <c r="C13" s="110"/>
      <c r="D13" s="110"/>
      <c r="E13" s="110"/>
      <c r="F13" s="110"/>
      <c r="G13" s="110"/>
      <c r="H13" s="110"/>
      <c r="I13" s="110"/>
      <c r="J13" s="110"/>
      <c r="K13" s="110"/>
      <c r="L13" s="110"/>
      <c r="M13" s="110"/>
      <c r="N13" s="110"/>
      <c r="O13" s="110"/>
      <c r="P13" s="110"/>
      <c r="Q13" s="110"/>
      <c r="R13" s="110"/>
      <c r="S13" s="1146" t="s">
        <v>74</v>
      </c>
      <c r="T13" s="1146"/>
      <c r="U13" s="1146"/>
      <c r="V13" s="1147">
        <f>データ!$D$8</f>
        <v>0</v>
      </c>
      <c r="W13" s="1147"/>
      <c r="X13" s="1147"/>
      <c r="Y13" s="1147"/>
      <c r="Z13" s="1147"/>
      <c r="AA13" s="1147"/>
      <c r="AB13" s="1147"/>
      <c r="AC13" s="1147"/>
      <c r="AD13" s="1147"/>
      <c r="AE13" s="1147"/>
      <c r="AF13" s="1147"/>
      <c r="AG13" s="1147"/>
      <c r="AH13" s="1147"/>
      <c r="AI13" s="144"/>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row>
    <row r="14" spans="1:60" ht="8.25" customHeight="1">
      <c r="A14" s="105"/>
      <c r="B14" s="107"/>
      <c r="C14" s="110"/>
      <c r="D14" s="110"/>
      <c r="E14" s="110"/>
      <c r="F14" s="110"/>
      <c r="G14" s="110"/>
      <c r="H14" s="110"/>
      <c r="I14" s="110"/>
      <c r="J14" s="110"/>
      <c r="K14" s="110"/>
      <c r="L14" s="110"/>
      <c r="M14" s="110"/>
      <c r="N14" s="110"/>
      <c r="O14" s="110"/>
      <c r="P14" s="110"/>
      <c r="Q14" s="110"/>
      <c r="R14" s="110"/>
      <c r="S14" s="129"/>
      <c r="T14" s="129"/>
      <c r="U14" s="129"/>
      <c r="V14" s="129"/>
      <c r="W14" s="129"/>
      <c r="X14" s="129"/>
      <c r="Y14" s="129"/>
      <c r="Z14" s="129"/>
      <c r="AA14" s="129"/>
      <c r="AB14" s="129"/>
      <c r="AC14" s="129"/>
      <c r="AD14" s="129"/>
      <c r="AE14" s="129"/>
      <c r="AF14" s="129"/>
      <c r="AG14" s="129"/>
      <c r="AH14" s="129"/>
      <c r="AI14" s="144"/>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row>
    <row r="15" spans="1:60" ht="15" customHeight="1">
      <c r="A15" s="105"/>
      <c r="B15" s="107"/>
      <c r="C15" s="110"/>
      <c r="D15" s="110"/>
      <c r="E15" s="110"/>
      <c r="F15" s="110"/>
      <c r="G15" s="110"/>
      <c r="H15" s="110"/>
      <c r="I15" s="110"/>
      <c r="J15" s="110"/>
      <c r="K15" s="110"/>
      <c r="L15" s="110"/>
      <c r="M15" s="110"/>
      <c r="N15" s="110"/>
      <c r="O15" s="110"/>
      <c r="P15" s="110"/>
      <c r="Q15" s="110"/>
      <c r="R15" s="110"/>
      <c r="S15" s="1146" t="s">
        <v>80</v>
      </c>
      <c r="T15" s="1146"/>
      <c r="U15" s="1146"/>
      <c r="V15" s="1147">
        <f>データ!$D$9</f>
        <v>0</v>
      </c>
      <c r="W15" s="1147"/>
      <c r="X15" s="1147"/>
      <c r="Y15" s="1147"/>
      <c r="Z15" s="1147"/>
      <c r="AA15" s="1147"/>
      <c r="AB15" s="1147"/>
      <c r="AC15" s="1147"/>
      <c r="AD15" s="1147"/>
      <c r="AE15" s="1147"/>
      <c r="AF15" s="1147"/>
      <c r="AG15" s="1147"/>
      <c r="AH15" s="1147"/>
      <c r="AI15" s="144"/>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row>
    <row r="16" spans="1:60" ht="18" customHeight="1">
      <c r="A16" s="105"/>
      <c r="B16" s="107"/>
      <c r="C16" s="110"/>
      <c r="D16" s="110"/>
      <c r="E16" s="110"/>
      <c r="F16" s="110"/>
      <c r="G16" s="110"/>
      <c r="H16" s="110"/>
      <c r="I16" s="110"/>
      <c r="J16" s="110"/>
      <c r="K16" s="110"/>
      <c r="L16" s="110"/>
      <c r="M16" s="110"/>
      <c r="N16" s="110"/>
      <c r="O16" s="110"/>
      <c r="P16" s="110"/>
      <c r="Q16" s="110"/>
      <c r="R16" s="110"/>
      <c r="S16" s="1146"/>
      <c r="T16" s="1146"/>
      <c r="U16" s="1146"/>
      <c r="V16" s="1148" t="str">
        <f>IF(データ!$D$11="","",データ!$D$10&amp;"   "&amp;データ!$D$11&amp;"     ㊞")</f>
        <v/>
      </c>
      <c r="W16" s="1148"/>
      <c r="X16" s="1148"/>
      <c r="Y16" s="1148"/>
      <c r="Z16" s="1148"/>
      <c r="AA16" s="1148"/>
      <c r="AB16" s="1148"/>
      <c r="AC16" s="1148"/>
      <c r="AD16" s="1148"/>
      <c r="AE16" s="1148"/>
      <c r="AF16" s="1148"/>
      <c r="AG16" s="1148"/>
      <c r="AH16" s="1148"/>
      <c r="AI16" s="14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row>
    <row r="17" spans="1:60" ht="15.75" customHeight="1">
      <c r="A17" s="105"/>
      <c r="B17" s="107"/>
      <c r="C17" s="1184" t="s">
        <v>142</v>
      </c>
      <c r="D17" s="1184"/>
      <c r="E17" s="1184"/>
      <c r="F17" s="1184"/>
      <c r="G17" s="1184"/>
      <c r="H17" s="1184"/>
      <c r="I17" s="1184"/>
      <c r="J17" s="1184"/>
      <c r="K17" s="1184"/>
      <c r="L17" s="1184"/>
      <c r="M17" s="1184"/>
      <c r="N17" s="1184"/>
      <c r="O17" s="1184"/>
      <c r="P17" s="1184"/>
      <c r="Q17" s="1184"/>
      <c r="R17" s="1184"/>
      <c r="S17" s="1184"/>
      <c r="T17" s="1184"/>
      <c r="U17" s="1184"/>
      <c r="V17" s="1184"/>
      <c r="W17" s="1184"/>
      <c r="X17" s="1184"/>
      <c r="Y17" s="1184"/>
      <c r="Z17" s="1184"/>
      <c r="AA17" s="1184"/>
      <c r="AB17" s="1184"/>
      <c r="AC17" s="1184"/>
      <c r="AD17" s="1184"/>
      <c r="AE17" s="1184"/>
      <c r="AF17" s="1184"/>
      <c r="AG17" s="1184"/>
      <c r="AH17" s="1184"/>
      <c r="AI17" s="146"/>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row>
    <row r="18" spans="1:60" ht="15.75" customHeight="1">
      <c r="A18" s="105"/>
      <c r="B18" s="107"/>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4"/>
      <c r="AI18" s="146"/>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row>
    <row r="19" spans="1:60" ht="15.75" customHeight="1">
      <c r="A19" s="105"/>
      <c r="B19" s="107"/>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40"/>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row>
    <row r="20" spans="1:60" ht="19.5" customHeight="1">
      <c r="A20" s="105"/>
      <c r="B20" s="107"/>
      <c r="C20" s="110"/>
      <c r="D20" s="110"/>
      <c r="E20" s="110"/>
      <c r="F20" s="1187" t="s">
        <v>106</v>
      </c>
      <c r="G20" s="1187"/>
      <c r="H20" s="1187"/>
      <c r="I20" s="152" t="s">
        <v>6</v>
      </c>
      <c r="J20" s="1159">
        <f>データ!$D$6</f>
        <v>0</v>
      </c>
      <c r="K20" s="1159"/>
      <c r="L20" s="1159"/>
      <c r="M20" s="1159"/>
      <c r="N20" s="1159"/>
      <c r="O20" s="1159"/>
      <c r="P20" s="1159"/>
      <c r="Q20" s="1159"/>
      <c r="R20" s="1159"/>
      <c r="S20" s="1159"/>
      <c r="T20" s="1159"/>
      <c r="U20" s="1159"/>
      <c r="V20" s="1159"/>
      <c r="W20" s="1159"/>
      <c r="X20" s="1159"/>
      <c r="Y20" s="1159"/>
      <c r="Z20" s="1159"/>
      <c r="AA20" s="1159"/>
      <c r="AB20" s="1159"/>
      <c r="AC20" s="1159"/>
      <c r="AD20" s="1159"/>
      <c r="AE20" s="1159"/>
      <c r="AF20" s="1159"/>
      <c r="AG20" s="1159"/>
      <c r="AH20" s="1159"/>
      <c r="AI20" s="140"/>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row>
    <row r="21" spans="1:60" ht="15.75" customHeight="1">
      <c r="A21" s="105"/>
      <c r="B21" s="107"/>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40"/>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row>
    <row r="22" spans="1:60" ht="15.75" customHeight="1">
      <c r="A22" s="105"/>
      <c r="B22" s="107"/>
      <c r="C22" s="110"/>
      <c r="D22" s="110"/>
      <c r="E22" s="1188">
        <f>現場代理人通知書!$AC$11</f>
        <v>0</v>
      </c>
      <c r="F22" s="1188"/>
      <c r="G22" s="1188"/>
      <c r="H22" s="1188"/>
      <c r="I22" s="1188"/>
      <c r="J22" s="1188"/>
      <c r="K22" s="1145" t="s">
        <v>152</v>
      </c>
      <c r="L22" s="1145"/>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0"/>
      <c r="AI22" s="144"/>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row>
    <row r="23" spans="1:60" ht="15.75" customHeight="1">
      <c r="A23" s="105"/>
      <c r="B23" s="107"/>
      <c r="C23" s="110"/>
      <c r="D23" s="1159" t="s">
        <v>144</v>
      </c>
      <c r="E23" s="1159"/>
      <c r="F23" s="1159"/>
      <c r="G23" s="1159"/>
      <c r="H23" s="1159"/>
      <c r="I23" s="1159"/>
      <c r="J23" s="1159"/>
      <c r="K23" s="1159"/>
      <c r="L23" s="1159"/>
      <c r="M23" s="1159"/>
      <c r="N23" s="1159"/>
      <c r="O23" s="1159"/>
      <c r="P23" s="1159"/>
      <c r="Q23" s="1159"/>
      <c r="R23" s="1159"/>
      <c r="S23" s="1159"/>
      <c r="T23" s="1159"/>
      <c r="U23" s="1159"/>
      <c r="V23" s="1159"/>
      <c r="W23" s="1159"/>
      <c r="X23" s="1159"/>
      <c r="Y23" s="1159"/>
      <c r="Z23" s="1159"/>
      <c r="AA23" s="1159"/>
      <c r="AB23" s="1159"/>
      <c r="AC23" s="1159"/>
      <c r="AD23" s="1159"/>
      <c r="AE23" s="1159"/>
      <c r="AF23" s="1159"/>
      <c r="AG23" s="1159"/>
      <c r="AH23" s="110"/>
      <c r="AI23" s="144"/>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row>
    <row r="24" spans="1:60" ht="15.75" customHeight="1">
      <c r="A24" s="105"/>
      <c r="B24" s="107"/>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40"/>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row>
    <row r="25" spans="1:60" ht="21" customHeight="1">
      <c r="A25" s="105"/>
      <c r="B25" s="107"/>
      <c r="C25" s="110"/>
      <c r="D25" s="110"/>
      <c r="E25" s="1212" t="s">
        <v>2</v>
      </c>
      <c r="F25" s="1213"/>
      <c r="G25" s="1213"/>
      <c r="H25" s="1213"/>
      <c r="I25" s="1213"/>
      <c r="J25" s="1213"/>
      <c r="K25" s="1213"/>
      <c r="L25" s="1213"/>
      <c r="M25" s="1213"/>
      <c r="N25" s="1213"/>
      <c r="O25" s="1214"/>
      <c r="P25" s="1215"/>
      <c r="Q25" s="1216"/>
      <c r="R25" s="1216"/>
      <c r="S25" s="1216"/>
      <c r="T25" s="1216"/>
      <c r="U25" s="1216"/>
      <c r="V25" s="1216"/>
      <c r="W25" s="1216"/>
      <c r="X25" s="1216"/>
      <c r="Y25" s="1216"/>
      <c r="Z25" s="1216"/>
      <c r="AA25" s="1216"/>
      <c r="AB25" s="1216"/>
      <c r="AC25" s="1216"/>
      <c r="AD25" s="1216"/>
      <c r="AE25" s="1216"/>
      <c r="AF25" s="1217"/>
      <c r="AG25" s="110"/>
      <c r="AH25" s="110"/>
      <c r="AI25" s="144"/>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row>
    <row r="26" spans="1:60" ht="21" customHeight="1">
      <c r="A26" s="105"/>
      <c r="B26" s="107"/>
      <c r="C26" s="110"/>
      <c r="D26" s="110"/>
      <c r="E26" s="1212" t="s">
        <v>145</v>
      </c>
      <c r="F26" s="1213"/>
      <c r="G26" s="1213"/>
      <c r="H26" s="1213"/>
      <c r="I26" s="1213"/>
      <c r="J26" s="1213"/>
      <c r="K26" s="1213"/>
      <c r="L26" s="1213"/>
      <c r="M26" s="1213"/>
      <c r="N26" s="1213"/>
      <c r="O26" s="1214"/>
      <c r="P26" s="189" t="s">
        <v>130</v>
      </c>
      <c r="Q26" s="1218"/>
      <c r="R26" s="1218"/>
      <c r="S26" s="1218"/>
      <c r="T26" s="1218"/>
      <c r="U26" s="1218"/>
      <c r="V26" s="1218"/>
      <c r="W26" s="1218"/>
      <c r="X26" s="1218"/>
      <c r="Y26" s="1218"/>
      <c r="Z26" s="1218"/>
      <c r="AA26" s="1218"/>
      <c r="AB26" s="1218"/>
      <c r="AC26" s="190"/>
      <c r="AD26" s="190"/>
      <c r="AE26" s="190"/>
      <c r="AF26" s="196"/>
      <c r="AG26" s="110"/>
      <c r="AH26" s="110"/>
      <c r="AI26" s="144"/>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60" ht="15.75" customHeight="1">
      <c r="A27" s="105"/>
      <c r="B27" s="107"/>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40"/>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60" ht="21" customHeight="1">
      <c r="A28" s="105"/>
      <c r="B28" s="107"/>
      <c r="C28" s="110"/>
      <c r="D28" s="110"/>
      <c r="E28" s="1212" t="s">
        <v>147</v>
      </c>
      <c r="F28" s="1213"/>
      <c r="G28" s="1213"/>
      <c r="H28" s="1213"/>
      <c r="I28" s="1213"/>
      <c r="J28" s="1213"/>
      <c r="K28" s="1213"/>
      <c r="L28" s="1213"/>
      <c r="M28" s="1213"/>
      <c r="N28" s="1213"/>
      <c r="O28" s="1214"/>
      <c r="P28" s="1219" t="s">
        <v>154</v>
      </c>
      <c r="Q28" s="1220"/>
      <c r="R28" s="1220"/>
      <c r="S28" s="1220"/>
      <c r="T28" s="1220"/>
      <c r="U28" s="1220"/>
      <c r="V28" s="1220"/>
      <c r="W28" s="1220"/>
      <c r="X28" s="1220"/>
      <c r="Y28" s="1220"/>
      <c r="Z28" s="1220"/>
      <c r="AA28" s="1220"/>
      <c r="AB28" s="1220"/>
      <c r="AC28" s="1220"/>
      <c r="AD28" s="1220"/>
      <c r="AE28" s="1220"/>
      <c r="AF28" s="1221"/>
      <c r="AG28" s="110"/>
      <c r="AH28" s="110"/>
      <c r="AI28" s="144"/>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60" ht="21" customHeight="1">
      <c r="A29" s="105"/>
      <c r="B29" s="107"/>
      <c r="C29" s="110"/>
      <c r="D29" s="110"/>
      <c r="E29" s="1219" t="str">
        <f>IFERROR(VLOOKUP($Q$26,$AY$30:$BA$32,2,FALSE),"")</f>
        <v/>
      </c>
      <c r="F29" s="1220"/>
      <c r="G29" s="1220"/>
      <c r="H29" s="1220"/>
      <c r="I29" s="1220"/>
      <c r="J29" s="1220"/>
      <c r="K29" s="1220"/>
      <c r="L29" s="1220"/>
      <c r="M29" s="1220"/>
      <c r="N29" s="1220"/>
      <c r="O29" s="1221"/>
      <c r="P29" s="1233" t="str">
        <f>IFERROR(VLOOKUP($Q$26,$AY$30:$BA$32,3,FALSE),"")</f>
        <v/>
      </c>
      <c r="Q29" s="1234"/>
      <c r="R29" s="1234"/>
      <c r="S29" s="1234"/>
      <c r="T29" s="1234"/>
      <c r="U29" s="1234"/>
      <c r="V29" s="1234"/>
      <c r="W29" s="1234"/>
      <c r="X29" s="1234"/>
      <c r="Y29" s="1234"/>
      <c r="Z29" s="1234"/>
      <c r="AA29" s="1234"/>
      <c r="AB29" s="1234"/>
      <c r="AC29" s="1234"/>
      <c r="AD29" s="1234"/>
      <c r="AE29" s="1234"/>
      <c r="AF29" s="1235"/>
      <c r="AG29" s="110"/>
      <c r="AH29" s="110"/>
      <c r="AI29" s="144"/>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60" ht="21" customHeight="1">
      <c r="A30" s="105"/>
      <c r="B30" s="107"/>
      <c r="C30" s="110"/>
      <c r="D30" s="110"/>
      <c r="E30" s="1236" t="s">
        <v>136</v>
      </c>
      <c r="F30" s="1237"/>
      <c r="G30" s="1237"/>
      <c r="H30" s="1237"/>
      <c r="I30" s="1237"/>
      <c r="J30" s="1237"/>
      <c r="K30" s="1237"/>
      <c r="L30" s="1237"/>
      <c r="M30" s="1237"/>
      <c r="N30" s="1237"/>
      <c r="O30" s="1237"/>
      <c r="P30" s="1237"/>
      <c r="Q30" s="1237"/>
      <c r="R30" s="1237"/>
      <c r="S30" s="1237"/>
      <c r="T30" s="1237"/>
      <c r="U30" s="1237"/>
      <c r="V30" s="1237"/>
      <c r="W30" s="1237"/>
      <c r="X30" s="1237"/>
      <c r="Y30" s="1237"/>
      <c r="Z30" s="1237"/>
      <c r="AA30" s="1237"/>
      <c r="AB30" s="1237"/>
      <c r="AC30" s="1237"/>
      <c r="AD30" s="1237"/>
      <c r="AE30" s="1237"/>
      <c r="AF30" s="1238"/>
      <c r="AG30" s="110"/>
      <c r="AH30" s="110"/>
      <c r="AI30" s="144"/>
      <c r="AJ30" s="105"/>
      <c r="AK30" s="105"/>
      <c r="AL30" s="105"/>
      <c r="AM30" s="105"/>
      <c r="AN30" s="105"/>
      <c r="AO30" s="105"/>
      <c r="AP30" s="105"/>
      <c r="AQ30" s="105"/>
      <c r="AR30" s="105"/>
      <c r="AS30" s="105"/>
      <c r="AT30" s="105"/>
      <c r="AU30" s="105"/>
      <c r="AV30" s="105"/>
      <c r="AW30" s="105"/>
      <c r="AX30" s="105"/>
      <c r="AY30" s="178" t="s">
        <v>493</v>
      </c>
      <c r="AZ30" s="180">
        <f>データ!$D$22</f>
        <v>0</v>
      </c>
      <c r="BA30" s="180">
        <f>データ!$D$23</f>
        <v>0</v>
      </c>
      <c r="BB30" s="105"/>
      <c r="BC30" s="105"/>
      <c r="BD30" s="105"/>
      <c r="BE30" s="105"/>
      <c r="BF30" s="105"/>
      <c r="BG30" s="105"/>
      <c r="BH30" s="105"/>
    </row>
    <row r="31" spans="1:60" ht="15.75" customHeight="1">
      <c r="A31" s="105"/>
      <c r="B31" s="107"/>
      <c r="C31" s="110"/>
      <c r="D31" s="110"/>
      <c r="E31" s="1206"/>
      <c r="F31" s="1207"/>
      <c r="G31" s="1207"/>
      <c r="H31" s="1207"/>
      <c r="I31" s="1207"/>
      <c r="J31" s="1207"/>
      <c r="K31" s="1207"/>
      <c r="L31" s="1207"/>
      <c r="M31" s="1207"/>
      <c r="N31" s="1207"/>
      <c r="O31" s="1207"/>
      <c r="P31" s="1207"/>
      <c r="Q31" s="1207"/>
      <c r="R31" s="1207"/>
      <c r="S31" s="1207"/>
      <c r="T31" s="1207"/>
      <c r="U31" s="1207"/>
      <c r="V31" s="1207"/>
      <c r="W31" s="1207"/>
      <c r="X31" s="1207"/>
      <c r="Y31" s="1207"/>
      <c r="Z31" s="1207"/>
      <c r="AA31" s="1207"/>
      <c r="AB31" s="1207"/>
      <c r="AC31" s="1207"/>
      <c r="AD31" s="1207"/>
      <c r="AE31" s="1207"/>
      <c r="AF31" s="1208"/>
      <c r="AG31" s="110"/>
      <c r="AH31" s="110"/>
      <c r="AI31" s="144"/>
      <c r="AJ31" s="105"/>
      <c r="AK31" s="105"/>
      <c r="AL31" s="105"/>
      <c r="AM31" s="105"/>
      <c r="AN31" s="105"/>
      <c r="AO31" s="105"/>
      <c r="AP31" s="105"/>
      <c r="AQ31" s="105"/>
      <c r="AR31" s="105"/>
      <c r="AS31" s="105"/>
      <c r="AT31" s="105"/>
      <c r="AU31" s="105"/>
      <c r="AV31" s="105"/>
      <c r="AW31" s="105"/>
      <c r="AX31" s="105"/>
      <c r="AY31" s="178" t="s">
        <v>665</v>
      </c>
      <c r="AZ31" s="180">
        <f>データ!$D$24</f>
        <v>0</v>
      </c>
      <c r="BA31" s="180">
        <f>データ!$D$25</f>
        <v>0</v>
      </c>
      <c r="BB31" s="105"/>
      <c r="BC31" s="105"/>
      <c r="BD31" s="105"/>
      <c r="BE31" s="105"/>
      <c r="BF31" s="105"/>
      <c r="BG31" s="105"/>
      <c r="BH31" s="105"/>
    </row>
    <row r="32" spans="1:60" ht="15.75" customHeight="1">
      <c r="A32" s="105"/>
      <c r="B32" s="107"/>
      <c r="C32" s="110"/>
      <c r="D32" s="110"/>
      <c r="E32" s="1209"/>
      <c r="F32" s="1210"/>
      <c r="G32" s="1210"/>
      <c r="H32" s="1210"/>
      <c r="I32" s="1210"/>
      <c r="J32" s="1210"/>
      <c r="K32" s="1210"/>
      <c r="L32" s="1210"/>
      <c r="M32" s="1210"/>
      <c r="N32" s="1210"/>
      <c r="O32" s="1210"/>
      <c r="P32" s="1210"/>
      <c r="Q32" s="1210"/>
      <c r="R32" s="1210"/>
      <c r="S32" s="1210"/>
      <c r="T32" s="1210"/>
      <c r="U32" s="1210"/>
      <c r="V32" s="1210"/>
      <c r="W32" s="1210"/>
      <c r="X32" s="1210"/>
      <c r="Y32" s="1210"/>
      <c r="Z32" s="1210"/>
      <c r="AA32" s="1210"/>
      <c r="AB32" s="1210"/>
      <c r="AC32" s="1210"/>
      <c r="AD32" s="1210"/>
      <c r="AE32" s="1210"/>
      <c r="AF32" s="1211"/>
      <c r="AG32" s="110"/>
      <c r="AH32" s="110"/>
      <c r="AI32" s="144"/>
      <c r="AJ32" s="105"/>
      <c r="AK32" s="105"/>
      <c r="AL32" s="105"/>
      <c r="AM32" s="105"/>
      <c r="AN32" s="105"/>
      <c r="AO32" s="105"/>
      <c r="AP32" s="105"/>
      <c r="AQ32" s="105"/>
      <c r="AR32" s="105"/>
      <c r="AS32" s="105"/>
      <c r="AT32" s="105"/>
      <c r="AU32" s="105"/>
      <c r="AV32" s="105"/>
      <c r="AW32" s="105"/>
      <c r="AX32" s="105"/>
      <c r="AY32" s="179" t="s">
        <v>337</v>
      </c>
      <c r="AZ32" s="180">
        <f>データ!$D$26</f>
        <v>0</v>
      </c>
      <c r="BA32" s="180">
        <f>データ!$D$27</f>
        <v>0</v>
      </c>
      <c r="BB32" s="105"/>
      <c r="BC32" s="105"/>
      <c r="BD32" s="105"/>
      <c r="BE32" s="105"/>
      <c r="BF32" s="105"/>
      <c r="BG32" s="105"/>
      <c r="BH32" s="105"/>
    </row>
    <row r="33" spans="1:60" ht="15.75" customHeight="1">
      <c r="A33" s="105"/>
      <c r="B33" s="107"/>
      <c r="C33" s="111"/>
      <c r="D33" s="111"/>
      <c r="E33" s="1209"/>
      <c r="F33" s="1210"/>
      <c r="G33" s="1210"/>
      <c r="H33" s="1210"/>
      <c r="I33" s="1210"/>
      <c r="J33" s="1210"/>
      <c r="K33" s="1210"/>
      <c r="L33" s="1210"/>
      <c r="M33" s="1210"/>
      <c r="N33" s="1210"/>
      <c r="O33" s="1210"/>
      <c r="P33" s="1210"/>
      <c r="Q33" s="1210"/>
      <c r="R33" s="1210"/>
      <c r="S33" s="1210"/>
      <c r="T33" s="1210"/>
      <c r="U33" s="1210"/>
      <c r="V33" s="1210"/>
      <c r="W33" s="1210"/>
      <c r="X33" s="1210"/>
      <c r="Y33" s="1210"/>
      <c r="Z33" s="1210"/>
      <c r="AA33" s="1210"/>
      <c r="AB33" s="1210"/>
      <c r="AC33" s="1210"/>
      <c r="AD33" s="1210"/>
      <c r="AE33" s="1210"/>
      <c r="AF33" s="1211"/>
      <c r="AG33" s="111"/>
      <c r="AH33" s="111"/>
      <c r="AI33" s="144"/>
      <c r="AJ33" s="105"/>
      <c r="AK33" s="105"/>
      <c r="AL33" s="105"/>
      <c r="AM33" s="105"/>
      <c r="AN33" s="105"/>
      <c r="AO33" s="105"/>
      <c r="AP33" s="105"/>
      <c r="AQ33" s="105"/>
      <c r="AR33" s="105"/>
      <c r="AS33" s="105"/>
      <c r="AT33" s="105"/>
      <c r="AU33" s="105"/>
      <c r="AV33" s="105"/>
      <c r="AW33" s="105"/>
      <c r="AX33" s="105"/>
      <c r="AY33" s="180"/>
      <c r="AZ33" s="180"/>
      <c r="BA33" s="180"/>
      <c r="BB33" s="105"/>
      <c r="BC33" s="105"/>
      <c r="BD33" s="105"/>
      <c r="BE33" s="105"/>
      <c r="BF33" s="105"/>
      <c r="BG33" s="105"/>
      <c r="BH33" s="105"/>
    </row>
    <row r="34" spans="1:60" ht="15.75" customHeight="1">
      <c r="A34" s="105"/>
      <c r="B34" s="107"/>
      <c r="C34" s="110"/>
      <c r="D34" s="110"/>
      <c r="E34" s="1209"/>
      <c r="F34" s="1210"/>
      <c r="G34" s="1210"/>
      <c r="H34" s="1210"/>
      <c r="I34" s="1210"/>
      <c r="J34" s="1210"/>
      <c r="K34" s="1210"/>
      <c r="L34" s="1210"/>
      <c r="M34" s="1210"/>
      <c r="N34" s="1210"/>
      <c r="O34" s="1210"/>
      <c r="P34" s="1210"/>
      <c r="Q34" s="1210"/>
      <c r="R34" s="1210"/>
      <c r="S34" s="1210"/>
      <c r="T34" s="1210"/>
      <c r="U34" s="1210"/>
      <c r="V34" s="1210"/>
      <c r="W34" s="1210"/>
      <c r="X34" s="1210"/>
      <c r="Y34" s="1210"/>
      <c r="Z34" s="1210"/>
      <c r="AA34" s="1210"/>
      <c r="AB34" s="1210"/>
      <c r="AC34" s="1210"/>
      <c r="AD34" s="1210"/>
      <c r="AE34" s="1210"/>
      <c r="AF34" s="1211"/>
      <c r="AG34" s="110"/>
      <c r="AH34" s="110"/>
      <c r="AI34" s="144"/>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row>
    <row r="35" spans="1:60" ht="15.75" customHeight="1">
      <c r="A35" s="105"/>
      <c r="B35" s="107"/>
      <c r="C35" s="110"/>
      <c r="D35" s="110"/>
      <c r="E35" s="1209"/>
      <c r="F35" s="1210"/>
      <c r="G35" s="1210"/>
      <c r="H35" s="1210"/>
      <c r="I35" s="1210"/>
      <c r="J35" s="1210"/>
      <c r="K35" s="1210"/>
      <c r="L35" s="1210"/>
      <c r="M35" s="1210"/>
      <c r="N35" s="1210"/>
      <c r="O35" s="1210"/>
      <c r="P35" s="1210"/>
      <c r="Q35" s="1210"/>
      <c r="R35" s="1210"/>
      <c r="S35" s="1210"/>
      <c r="T35" s="1210"/>
      <c r="U35" s="1210"/>
      <c r="V35" s="1210"/>
      <c r="W35" s="1210"/>
      <c r="X35" s="1210"/>
      <c r="Y35" s="1210"/>
      <c r="Z35" s="1210"/>
      <c r="AA35" s="1210"/>
      <c r="AB35" s="1210"/>
      <c r="AC35" s="1210"/>
      <c r="AD35" s="1210"/>
      <c r="AE35" s="1210"/>
      <c r="AF35" s="1211"/>
      <c r="AG35" s="110"/>
      <c r="AH35" s="110"/>
      <c r="AI35" s="144"/>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row>
    <row r="36" spans="1:60" ht="15.75" customHeight="1">
      <c r="A36" s="105"/>
      <c r="B36" s="107"/>
      <c r="C36" s="110"/>
      <c r="D36" s="110"/>
      <c r="E36" s="1229"/>
      <c r="F36" s="1230"/>
      <c r="G36" s="1230"/>
      <c r="H36" s="1230"/>
      <c r="I36" s="1230"/>
      <c r="J36" s="1230"/>
      <c r="K36" s="1230"/>
      <c r="L36" s="1230"/>
      <c r="M36" s="1230"/>
      <c r="N36" s="1230"/>
      <c r="O36" s="1230"/>
      <c r="P36" s="1230"/>
      <c r="Q36" s="1230"/>
      <c r="R36" s="1230"/>
      <c r="S36" s="1230"/>
      <c r="T36" s="1230"/>
      <c r="U36" s="1230"/>
      <c r="V36" s="1230"/>
      <c r="W36" s="1230"/>
      <c r="X36" s="1230"/>
      <c r="Y36" s="1230"/>
      <c r="Z36" s="1230"/>
      <c r="AA36" s="1230"/>
      <c r="AB36" s="1230"/>
      <c r="AC36" s="1230"/>
      <c r="AD36" s="1230"/>
      <c r="AE36" s="1230"/>
      <c r="AF36" s="1231"/>
      <c r="AG36" s="110"/>
      <c r="AH36" s="110"/>
      <c r="AI36" s="144"/>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row>
    <row r="37" spans="1:60" ht="15.75" customHeight="1">
      <c r="A37" s="105"/>
      <c r="B37" s="107"/>
      <c r="C37" s="110"/>
      <c r="D37" s="110"/>
      <c r="E37" s="184" t="s">
        <v>18</v>
      </c>
      <c r="F37" s="126"/>
      <c r="G37" s="126"/>
      <c r="H37" s="126"/>
      <c r="I37" s="126"/>
      <c r="J37" s="126"/>
      <c r="K37" s="126"/>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40"/>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row>
    <row r="38" spans="1:60" ht="15.75" customHeight="1">
      <c r="A38" s="105"/>
      <c r="B38" s="107"/>
      <c r="C38" s="110"/>
      <c r="D38" s="110"/>
      <c r="E38" s="110"/>
      <c r="F38" s="184" t="s">
        <v>31</v>
      </c>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10"/>
      <c r="AE38" s="110"/>
      <c r="AF38" s="110"/>
      <c r="AG38" s="110"/>
      <c r="AH38" s="110"/>
      <c r="AI38" s="140"/>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row>
    <row r="39" spans="1:60" ht="15.75" customHeight="1">
      <c r="A39" s="105"/>
      <c r="B39" s="107"/>
      <c r="C39" s="110"/>
      <c r="D39" s="110"/>
      <c r="E39" s="110"/>
      <c r="F39" s="187" t="s">
        <v>149</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10"/>
      <c r="AE39" s="110"/>
      <c r="AF39" s="110"/>
      <c r="AG39" s="110"/>
      <c r="AH39" s="110"/>
      <c r="AI39" s="140"/>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row>
    <row r="40" spans="1:60" ht="15.75" customHeight="1">
      <c r="A40" s="105"/>
      <c r="B40" s="107"/>
      <c r="C40" s="110"/>
      <c r="D40" s="110"/>
      <c r="E40" s="110"/>
      <c r="F40" s="110"/>
      <c r="G40" s="188"/>
      <c r="H40" s="188"/>
      <c r="I40" s="188"/>
      <c r="J40" s="188"/>
      <c r="K40" s="184" t="s">
        <v>130</v>
      </c>
      <c r="L40" s="188"/>
      <c r="M40" s="188"/>
      <c r="N40" s="188"/>
      <c r="O40" s="188"/>
      <c r="P40" s="188"/>
      <c r="Q40" s="188"/>
      <c r="R40" s="188"/>
      <c r="S40" s="188"/>
      <c r="T40" s="188"/>
      <c r="U40" s="188"/>
      <c r="V40" s="188"/>
      <c r="W40" s="188"/>
      <c r="X40" s="188"/>
      <c r="Y40" s="188"/>
      <c r="Z40" s="188"/>
      <c r="AA40" s="188"/>
      <c r="AB40" s="188"/>
      <c r="AC40" s="188"/>
      <c r="AD40" s="110"/>
      <c r="AE40" s="110"/>
      <c r="AF40" s="110"/>
      <c r="AG40" s="110"/>
      <c r="AH40" s="110"/>
      <c r="AI40" s="140"/>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row>
    <row r="41" spans="1:60" ht="15.75" customHeight="1">
      <c r="A41" s="105"/>
      <c r="B41" s="107"/>
      <c r="C41" s="110"/>
      <c r="D41" s="110"/>
      <c r="E41" s="110"/>
      <c r="F41" s="110"/>
      <c r="G41" s="188"/>
      <c r="H41" s="188"/>
      <c r="I41" s="188"/>
      <c r="J41" s="188"/>
      <c r="K41" s="184" t="s">
        <v>13</v>
      </c>
      <c r="L41" s="188"/>
      <c r="M41" s="188"/>
      <c r="N41" s="188"/>
      <c r="O41" s="188"/>
      <c r="P41" s="188"/>
      <c r="Q41" s="188"/>
      <c r="R41" s="188"/>
      <c r="S41" s="188"/>
      <c r="T41" s="188"/>
      <c r="U41" s="188"/>
      <c r="V41" s="188"/>
      <c r="W41" s="188"/>
      <c r="X41" s="188"/>
      <c r="Y41" s="188"/>
      <c r="Z41" s="188"/>
      <c r="AA41" s="188"/>
      <c r="AB41" s="188"/>
      <c r="AC41" s="188"/>
      <c r="AD41" s="110"/>
      <c r="AE41" s="110"/>
      <c r="AF41" s="110"/>
      <c r="AG41" s="110"/>
      <c r="AH41" s="110"/>
      <c r="AI41" s="140"/>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row>
    <row r="42" spans="1:60" ht="15.75" customHeight="1">
      <c r="A42" s="105"/>
      <c r="B42" s="107"/>
      <c r="C42" s="110"/>
      <c r="D42" s="110"/>
      <c r="E42" s="110"/>
      <c r="F42" s="110"/>
      <c r="G42" s="188"/>
      <c r="H42" s="188"/>
      <c r="I42" s="188"/>
      <c r="J42" s="188"/>
      <c r="K42" s="184" t="s">
        <v>150</v>
      </c>
      <c r="L42" s="188"/>
      <c r="M42" s="188"/>
      <c r="N42" s="188"/>
      <c r="O42" s="188"/>
      <c r="P42" s="188"/>
      <c r="Q42" s="188"/>
      <c r="R42" s="188"/>
      <c r="S42" s="188"/>
      <c r="T42" s="188"/>
      <c r="U42" s="188"/>
      <c r="V42" s="188"/>
      <c r="W42" s="188"/>
      <c r="X42" s="188"/>
      <c r="Y42" s="188"/>
      <c r="Z42" s="188"/>
      <c r="AA42" s="188"/>
      <c r="AB42" s="188"/>
      <c r="AC42" s="188"/>
      <c r="AD42" s="110"/>
      <c r="AE42" s="110"/>
      <c r="AF42" s="110"/>
      <c r="AG42" s="110"/>
      <c r="AH42" s="110"/>
      <c r="AI42" s="140"/>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row>
    <row r="43" spans="1:60" ht="15.75" customHeight="1">
      <c r="A43" s="105"/>
      <c r="B43" s="107"/>
      <c r="C43" s="110"/>
      <c r="D43" s="110"/>
      <c r="E43" s="110"/>
      <c r="F43" s="110"/>
      <c r="G43" s="188"/>
      <c r="H43" s="188"/>
      <c r="I43" s="188"/>
      <c r="J43" s="188"/>
      <c r="K43" s="184" t="s">
        <v>108</v>
      </c>
      <c r="L43" s="188"/>
      <c r="M43" s="188"/>
      <c r="N43" s="188"/>
      <c r="O43" s="188"/>
      <c r="P43" s="188"/>
      <c r="Q43" s="188"/>
      <c r="R43" s="188"/>
      <c r="S43" s="188"/>
      <c r="T43" s="188"/>
      <c r="U43" s="188"/>
      <c r="V43" s="188"/>
      <c r="W43" s="188"/>
      <c r="X43" s="188"/>
      <c r="Y43" s="188"/>
      <c r="Z43" s="188"/>
      <c r="AA43" s="188"/>
      <c r="AB43" s="188"/>
      <c r="AC43" s="188"/>
      <c r="AD43" s="110"/>
      <c r="AE43" s="110"/>
      <c r="AF43" s="110"/>
      <c r="AG43" s="110"/>
      <c r="AH43" s="110"/>
      <c r="AI43" s="140"/>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row>
    <row r="44" spans="1:60" ht="15.75" customHeight="1">
      <c r="A44" s="105"/>
      <c r="B44" s="107"/>
      <c r="C44" s="111"/>
      <c r="D44" s="111"/>
      <c r="E44" s="111"/>
      <c r="F44" s="1232" t="s">
        <v>887</v>
      </c>
      <c r="G44" s="1232"/>
      <c r="H44" s="153" t="s">
        <v>103</v>
      </c>
      <c r="I44" s="111"/>
      <c r="J44" s="111"/>
      <c r="K44" s="110"/>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40"/>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row>
    <row r="45" spans="1:60" ht="12" customHeight="1">
      <c r="A45" s="105"/>
      <c r="B45" s="107"/>
      <c r="C45" s="111"/>
      <c r="D45" s="111"/>
      <c r="E45" s="111"/>
      <c r="F45" s="111"/>
      <c r="G45" s="148"/>
      <c r="H45" s="153"/>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40"/>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row>
    <row r="46" spans="1:60" ht="12" customHeight="1">
      <c r="A46" s="105"/>
      <c r="B46" s="107"/>
      <c r="C46" s="111"/>
      <c r="D46" s="111"/>
      <c r="E46" s="111"/>
      <c r="F46" s="110"/>
      <c r="G46" s="111"/>
      <c r="H46" s="111"/>
      <c r="I46" s="111"/>
      <c r="J46" s="111"/>
      <c r="K46" s="111"/>
      <c r="L46" s="111"/>
      <c r="M46" s="111"/>
      <c r="N46" s="111"/>
      <c r="O46" s="111"/>
      <c r="P46" s="111"/>
      <c r="Q46" s="111"/>
      <c r="R46" s="111"/>
      <c r="S46" s="111"/>
      <c r="T46" s="111"/>
      <c r="U46" s="111"/>
      <c r="V46" s="111"/>
      <c r="W46" s="111"/>
      <c r="X46" s="111"/>
      <c r="Y46" s="111"/>
      <c r="Z46" s="111"/>
      <c r="AA46" s="111"/>
      <c r="AB46" s="111"/>
      <c r="AC46" s="1222" t="s">
        <v>58</v>
      </c>
      <c r="AD46" s="1223"/>
      <c r="AE46" s="1224"/>
      <c r="AF46" s="1228" t="s">
        <v>893</v>
      </c>
      <c r="AG46" s="1223"/>
      <c r="AH46" s="1224"/>
      <c r="AI46" s="144"/>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row>
    <row r="47" spans="1:60" ht="12" customHeight="1">
      <c r="A47" s="105"/>
      <c r="B47" s="107"/>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225"/>
      <c r="AD47" s="1226"/>
      <c r="AE47" s="1227"/>
      <c r="AF47" s="1225"/>
      <c r="AG47" s="1226"/>
      <c r="AH47" s="1227"/>
      <c r="AI47" s="144"/>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row>
    <row r="48" spans="1:60" ht="15.75" customHeight="1">
      <c r="A48" s="105"/>
      <c r="B48" s="107"/>
      <c r="C48" s="111"/>
      <c r="D48" s="111"/>
      <c r="E48" s="111"/>
      <c r="F48" s="110"/>
      <c r="G48" s="111"/>
      <c r="H48" s="111"/>
      <c r="I48" s="111"/>
      <c r="J48" s="111"/>
      <c r="K48" s="111"/>
      <c r="L48" s="111"/>
      <c r="M48" s="111"/>
      <c r="N48" s="111"/>
      <c r="O48" s="111"/>
      <c r="P48" s="111"/>
      <c r="Q48" s="111"/>
      <c r="R48" s="111"/>
      <c r="S48" s="111"/>
      <c r="T48" s="111"/>
      <c r="U48" s="111"/>
      <c r="V48" s="111"/>
      <c r="W48" s="111"/>
      <c r="X48" s="111"/>
      <c r="Y48" s="111"/>
      <c r="Z48" s="111"/>
      <c r="AA48" s="111"/>
      <c r="AB48" s="111"/>
      <c r="AC48" s="1144"/>
      <c r="AD48" s="1144"/>
      <c r="AE48" s="1144"/>
      <c r="AF48" s="1144"/>
      <c r="AG48" s="1144"/>
      <c r="AH48" s="1144"/>
      <c r="AI48" s="144"/>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row>
    <row r="49" spans="1:60" ht="15.75" customHeight="1">
      <c r="A49" s="105"/>
      <c r="B49" s="107"/>
      <c r="C49" s="111"/>
      <c r="D49" s="111"/>
      <c r="E49" s="111"/>
      <c r="F49" s="110"/>
      <c r="G49" s="111"/>
      <c r="H49" s="111"/>
      <c r="I49" s="111"/>
      <c r="J49" s="111"/>
      <c r="K49" s="111"/>
      <c r="L49" s="111"/>
      <c r="M49" s="111"/>
      <c r="N49" s="111"/>
      <c r="O49" s="111"/>
      <c r="P49" s="111"/>
      <c r="Q49" s="111"/>
      <c r="R49" s="111"/>
      <c r="S49" s="111"/>
      <c r="T49" s="111"/>
      <c r="U49" s="111"/>
      <c r="V49" s="111"/>
      <c r="W49" s="111"/>
      <c r="X49" s="111"/>
      <c r="Y49" s="111"/>
      <c r="Z49" s="111"/>
      <c r="AA49" s="111"/>
      <c r="AB49" s="111"/>
      <c r="AC49" s="1144"/>
      <c r="AD49" s="1144"/>
      <c r="AE49" s="1144"/>
      <c r="AF49" s="1144"/>
      <c r="AG49" s="1144"/>
      <c r="AH49" s="1144"/>
      <c r="AI49" s="144"/>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1:60" ht="15.75" customHeight="1">
      <c r="A50" s="105"/>
      <c r="B50" s="107"/>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44"/>
      <c r="AD50" s="1144"/>
      <c r="AE50" s="1144"/>
      <c r="AF50" s="1144"/>
      <c r="AG50" s="1144"/>
      <c r="AH50" s="1144"/>
      <c r="AI50" s="144"/>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row>
    <row r="51" spans="1:60" ht="7.5" customHeight="1">
      <c r="A51" s="105"/>
      <c r="B51" s="108"/>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47"/>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row>
    <row r="52" spans="1:60" ht="15.7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row>
    <row r="53" spans="1:60" ht="15.7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row>
    <row r="54" spans="1:60" ht="15.7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row>
    <row r="55" spans="1:60" ht="15.7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row>
    <row r="56" spans="1:60" ht="15.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row>
    <row r="57" spans="1:60">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row>
    <row r="58" spans="1:60">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row>
    <row r="59" spans="1:60">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row>
    <row r="60" spans="1:60">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row>
  </sheetData>
  <sheetProtection sheet="1" objects="1" scenarios="1"/>
  <mergeCells count="43">
    <mergeCell ref="AC48:AE50"/>
    <mergeCell ref="AF48:AH50"/>
    <mergeCell ref="AM4:AT5"/>
    <mergeCell ref="F9:L10"/>
    <mergeCell ref="S15:U16"/>
    <mergeCell ref="C17:AH18"/>
    <mergeCell ref="AC46:AE47"/>
    <mergeCell ref="AF46:AH47"/>
    <mergeCell ref="E33:AF33"/>
    <mergeCell ref="E34:AF34"/>
    <mergeCell ref="E35:AF35"/>
    <mergeCell ref="E36:AF36"/>
    <mergeCell ref="F44:G44"/>
    <mergeCell ref="E29:O29"/>
    <mergeCell ref="P29:AF29"/>
    <mergeCell ref="E30:AF30"/>
    <mergeCell ref="E31:AF31"/>
    <mergeCell ref="E32:AF32"/>
    <mergeCell ref="E25:O25"/>
    <mergeCell ref="P25:AF25"/>
    <mergeCell ref="E26:O26"/>
    <mergeCell ref="Q26:AB26"/>
    <mergeCell ref="E28:O28"/>
    <mergeCell ref="P28:AF28"/>
    <mergeCell ref="F20:H20"/>
    <mergeCell ref="J20:AH20"/>
    <mergeCell ref="E22:J22"/>
    <mergeCell ref="K22:AG22"/>
    <mergeCell ref="D23:AG23"/>
    <mergeCell ref="R11:T11"/>
    <mergeCell ref="S13:U13"/>
    <mergeCell ref="V13:AH13"/>
    <mergeCell ref="V15:AH15"/>
    <mergeCell ref="V16:AH16"/>
    <mergeCell ref="W3:Y3"/>
    <mergeCell ref="Z3:AB3"/>
    <mergeCell ref="AC3:AE3"/>
    <mergeCell ref="AF3:AH3"/>
    <mergeCell ref="Y8:Z8"/>
    <mergeCell ref="W4:Y6"/>
    <mergeCell ref="Z4:AB6"/>
    <mergeCell ref="AC4:AE6"/>
    <mergeCell ref="AF4:AH6"/>
  </mergeCells>
  <phoneticPr fontId="3" type="Hiragana"/>
  <dataValidations count="2">
    <dataValidation type="list" allowBlank="1" showInputMessage="1" showErrorMessage="1" sqref="P26">
      <formula1>$AN$24:$AN$28</formula1>
    </dataValidation>
    <dataValidation type="list" allowBlank="1" showInputMessage="1" showErrorMessage="1" sqref="Q26 AC26:AF26">
      <formula1>$AY$30:$AY$32</formula1>
    </dataValidation>
  </dataValidations>
  <hyperlinks>
    <hyperlink ref="AM4" location="データ!A1" display="データ入力画面へ"/>
  </hyperlinks>
  <pageMargins left="0.7" right="0.30629921259842519" top="0.75" bottom="0.35629921259842523"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9"/>
  <sheetViews>
    <sheetView showZeros="0" topLeftCell="A16" workbookViewId="0">
      <selection activeCell="AF9" sqref="AF9"/>
    </sheetView>
  </sheetViews>
  <sheetFormatPr defaultRowHeight="18.75"/>
  <cols>
    <col min="1" max="1" width="30.5" style="104" customWidth="1"/>
    <col min="2" max="2" width="1.125" style="104" customWidth="1"/>
    <col min="3" max="3" width="1.875" style="104" customWidth="1"/>
    <col min="4" max="34" width="2.625" style="104" customWidth="1"/>
    <col min="35" max="35" width="0.75" style="104" customWidth="1"/>
    <col min="36" max="50" width="2.625" style="104" customWidth="1"/>
    <col min="51" max="53" width="12.25" style="104" customWidth="1"/>
    <col min="54" max="68" width="2.625" style="104" customWidth="1"/>
    <col min="69" max="69" width="9" style="104" customWidth="1"/>
    <col min="70" max="16384" width="9" style="104"/>
  </cols>
  <sheetData>
    <row r="1" spans="1:60" ht="15.75" customHeight="1">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row>
    <row r="2" spans="1:60" ht="6.75" customHeight="1">
      <c r="A2" s="105"/>
      <c r="B2" s="106"/>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43"/>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60" ht="15.75" customHeight="1">
      <c r="A3" s="105"/>
      <c r="B3" s="107"/>
      <c r="C3" s="111"/>
      <c r="D3" s="111"/>
      <c r="E3" s="111"/>
      <c r="F3" s="111"/>
      <c r="G3" s="111"/>
      <c r="H3" s="111"/>
      <c r="I3" s="111"/>
      <c r="J3" s="111"/>
      <c r="K3" s="111"/>
      <c r="L3" s="111"/>
      <c r="M3" s="111"/>
      <c r="N3" s="111"/>
      <c r="O3" s="111"/>
      <c r="P3" s="111"/>
      <c r="Q3" s="111"/>
      <c r="R3" s="111"/>
      <c r="S3" s="111"/>
      <c r="T3" s="111"/>
      <c r="U3" s="111"/>
      <c r="V3" s="111"/>
      <c r="W3" s="1142" t="s">
        <v>65</v>
      </c>
      <c r="X3" s="1142"/>
      <c r="Y3" s="1142"/>
      <c r="Z3" s="1142" t="s">
        <v>86</v>
      </c>
      <c r="AA3" s="1142"/>
      <c r="AB3" s="1142"/>
      <c r="AC3" s="1142" t="s">
        <v>90</v>
      </c>
      <c r="AD3" s="1142"/>
      <c r="AE3" s="1142"/>
      <c r="AF3" s="1142" t="s">
        <v>69</v>
      </c>
      <c r="AG3" s="1142"/>
      <c r="AH3" s="1142"/>
      <c r="AI3" s="144"/>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60" ht="15.75" customHeight="1">
      <c r="A4" s="105"/>
      <c r="B4" s="107"/>
      <c r="C4" s="111"/>
      <c r="D4" s="111"/>
      <c r="E4" s="111"/>
      <c r="F4" s="111"/>
      <c r="G4" s="111"/>
      <c r="H4" s="111"/>
      <c r="I4" s="111"/>
      <c r="J4" s="111"/>
      <c r="K4" s="111"/>
      <c r="L4" s="111"/>
      <c r="M4" s="111"/>
      <c r="N4" s="111"/>
      <c r="O4" s="111"/>
      <c r="P4" s="111"/>
      <c r="Q4" s="111"/>
      <c r="R4" s="111"/>
      <c r="S4" s="111"/>
      <c r="T4" s="111"/>
      <c r="U4" s="111"/>
      <c r="V4" s="111"/>
      <c r="W4" s="1144"/>
      <c r="X4" s="1144"/>
      <c r="Y4" s="1144"/>
      <c r="Z4" s="1144"/>
      <c r="AA4" s="1144"/>
      <c r="AB4" s="1144"/>
      <c r="AC4" s="1144"/>
      <c r="AD4" s="1144"/>
      <c r="AE4" s="1144"/>
      <c r="AF4" s="1144"/>
      <c r="AG4" s="1144"/>
      <c r="AH4" s="1144"/>
      <c r="AI4" s="144"/>
      <c r="AJ4" s="105"/>
      <c r="AK4" s="105"/>
      <c r="AL4" s="105"/>
      <c r="AM4" s="1173" t="s">
        <v>102</v>
      </c>
      <c r="AN4" s="1174"/>
      <c r="AO4" s="1174"/>
      <c r="AP4" s="1174"/>
      <c r="AQ4" s="1174"/>
      <c r="AR4" s="1174"/>
      <c r="AS4" s="1174"/>
      <c r="AT4" s="1175"/>
      <c r="AU4" s="105"/>
      <c r="AV4" s="105"/>
      <c r="AW4" s="105"/>
      <c r="AX4" s="105"/>
      <c r="AY4" s="105"/>
      <c r="AZ4" s="105"/>
      <c r="BA4" s="105"/>
      <c r="BB4" s="105"/>
      <c r="BC4" s="105"/>
      <c r="BD4" s="105"/>
      <c r="BE4" s="105"/>
      <c r="BF4" s="105"/>
      <c r="BG4" s="105"/>
      <c r="BH4" s="105"/>
    </row>
    <row r="5" spans="1:60" ht="15.75" customHeight="1">
      <c r="A5" s="105"/>
      <c r="B5" s="107"/>
      <c r="C5" s="111"/>
      <c r="D5" s="111"/>
      <c r="E5" s="111"/>
      <c r="F5" s="111"/>
      <c r="G5" s="111"/>
      <c r="H5" s="111"/>
      <c r="I5" s="111"/>
      <c r="J5" s="111"/>
      <c r="K5" s="111"/>
      <c r="L5" s="111"/>
      <c r="M5" s="111"/>
      <c r="N5" s="111"/>
      <c r="O5" s="111"/>
      <c r="P5" s="111"/>
      <c r="Q5" s="111"/>
      <c r="R5" s="111"/>
      <c r="S5" s="111"/>
      <c r="T5" s="111"/>
      <c r="U5" s="111"/>
      <c r="V5" s="111"/>
      <c r="W5" s="1144"/>
      <c r="X5" s="1144"/>
      <c r="Y5" s="1144"/>
      <c r="Z5" s="1144"/>
      <c r="AA5" s="1144"/>
      <c r="AB5" s="1144"/>
      <c r="AC5" s="1144"/>
      <c r="AD5" s="1144"/>
      <c r="AE5" s="1144"/>
      <c r="AF5" s="1144"/>
      <c r="AG5" s="1144"/>
      <c r="AH5" s="1144"/>
      <c r="AI5" s="144"/>
      <c r="AJ5" s="105"/>
      <c r="AK5" s="105"/>
      <c r="AL5" s="105"/>
      <c r="AM5" s="1176"/>
      <c r="AN5" s="1177"/>
      <c r="AO5" s="1177"/>
      <c r="AP5" s="1177"/>
      <c r="AQ5" s="1177"/>
      <c r="AR5" s="1177"/>
      <c r="AS5" s="1177"/>
      <c r="AT5" s="1178"/>
      <c r="AU5" s="105"/>
      <c r="AV5" s="105"/>
      <c r="AW5" s="105"/>
      <c r="AX5" s="105"/>
      <c r="AY5" s="105"/>
      <c r="AZ5" s="105"/>
      <c r="BA5" s="105"/>
      <c r="BB5" s="105"/>
      <c r="BC5" s="105"/>
      <c r="BD5" s="105"/>
      <c r="BE5" s="105"/>
      <c r="BF5" s="105"/>
      <c r="BG5" s="105"/>
      <c r="BH5" s="105"/>
    </row>
    <row r="6" spans="1:60" ht="15.75" customHeight="1">
      <c r="A6" s="105"/>
      <c r="B6" s="107"/>
      <c r="C6" s="111"/>
      <c r="D6" s="111"/>
      <c r="E6" s="111"/>
      <c r="F6" s="111"/>
      <c r="G6" s="111"/>
      <c r="H6" s="111"/>
      <c r="I6" s="111"/>
      <c r="J6" s="111"/>
      <c r="K6" s="111"/>
      <c r="L6" s="111"/>
      <c r="M6" s="111"/>
      <c r="N6" s="111"/>
      <c r="O6" s="111"/>
      <c r="P6" s="111"/>
      <c r="Q6" s="111"/>
      <c r="R6" s="111"/>
      <c r="S6" s="111"/>
      <c r="T6" s="111"/>
      <c r="U6" s="111"/>
      <c r="V6" s="111"/>
      <c r="W6" s="1144"/>
      <c r="X6" s="1144"/>
      <c r="Y6" s="1144"/>
      <c r="Z6" s="1144"/>
      <c r="AA6" s="1144"/>
      <c r="AB6" s="1144"/>
      <c r="AC6" s="1144"/>
      <c r="AD6" s="1144"/>
      <c r="AE6" s="1144"/>
      <c r="AF6" s="1144"/>
      <c r="AG6" s="1144"/>
      <c r="AH6" s="1144"/>
      <c r="AI6" s="144"/>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row>
    <row r="7" spans="1:60" ht="15" customHeight="1">
      <c r="A7" s="105"/>
      <c r="B7" s="107"/>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44"/>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row>
    <row r="8" spans="1:60" ht="21" customHeight="1">
      <c r="A8" s="105"/>
      <c r="B8" s="107"/>
      <c r="C8" s="1239" t="s">
        <v>744</v>
      </c>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44"/>
      <c r="AJ8" s="105"/>
      <c r="AK8" s="105"/>
      <c r="AL8" s="105"/>
      <c r="AM8" s="1254" t="s">
        <v>129</v>
      </c>
      <c r="AN8" s="1255"/>
      <c r="AO8" s="1255"/>
      <c r="AP8" s="1255"/>
      <c r="AQ8" s="1255"/>
      <c r="AR8" s="1255"/>
      <c r="AS8" s="1255"/>
      <c r="AT8" s="1256"/>
      <c r="AU8" s="105"/>
      <c r="AV8" s="105"/>
      <c r="AW8" s="105"/>
      <c r="AX8" s="105"/>
      <c r="AY8" s="105"/>
      <c r="AZ8" s="105"/>
      <c r="BA8" s="105"/>
      <c r="BB8" s="105"/>
      <c r="BC8" s="105"/>
      <c r="BD8" s="105"/>
      <c r="BE8" s="105"/>
      <c r="BF8" s="105"/>
      <c r="BG8" s="105"/>
      <c r="BH8" s="105"/>
    </row>
    <row r="9" spans="1:60" ht="20.25" customHeight="1">
      <c r="A9" s="105"/>
      <c r="B9" s="107"/>
      <c r="C9" s="110"/>
      <c r="D9" s="110"/>
      <c r="E9" s="110"/>
      <c r="F9" s="110"/>
      <c r="G9" s="110"/>
      <c r="H9" s="110"/>
      <c r="I9" s="110"/>
      <c r="J9" s="110"/>
      <c r="K9" s="110"/>
      <c r="L9" s="110"/>
      <c r="M9" s="110"/>
      <c r="N9" s="110"/>
      <c r="O9" s="110"/>
      <c r="P9" s="110"/>
      <c r="Q9" s="110"/>
      <c r="R9" s="110"/>
      <c r="S9" s="110"/>
      <c r="T9" s="110"/>
      <c r="U9" s="110"/>
      <c r="V9" s="110"/>
      <c r="W9" s="110"/>
      <c r="X9" s="110"/>
      <c r="Y9" s="110"/>
      <c r="Z9" s="1143" t="s">
        <v>85</v>
      </c>
      <c r="AA9" s="1143"/>
      <c r="AB9" s="135"/>
      <c r="AC9" s="135" t="s">
        <v>170</v>
      </c>
      <c r="AD9" s="135"/>
      <c r="AE9" s="135" t="s">
        <v>838</v>
      </c>
      <c r="AF9" s="135"/>
      <c r="AG9" s="135" t="s">
        <v>506</v>
      </c>
      <c r="AH9" s="135"/>
      <c r="AI9" s="144"/>
      <c r="AJ9" s="105"/>
      <c r="AK9" s="105"/>
      <c r="AL9" s="105"/>
      <c r="AM9" s="1257"/>
      <c r="AN9" s="1258"/>
      <c r="AO9" s="1258"/>
      <c r="AP9" s="1258"/>
      <c r="AQ9" s="1258"/>
      <c r="AR9" s="1258"/>
      <c r="AS9" s="1258"/>
      <c r="AT9" s="1259"/>
      <c r="AU9" s="105"/>
      <c r="AV9" s="105"/>
      <c r="AW9" s="105"/>
      <c r="AX9" s="105"/>
      <c r="AY9" s="105"/>
      <c r="AZ9" s="105"/>
      <c r="BA9" s="105"/>
      <c r="BB9" s="105"/>
      <c r="BC9" s="105"/>
      <c r="BD9" s="105"/>
      <c r="BE9" s="105"/>
      <c r="BF9" s="105"/>
      <c r="BG9" s="105"/>
      <c r="BH9" s="105"/>
    </row>
    <row r="10" spans="1:60" ht="9.75" customHeight="1">
      <c r="A10" s="105"/>
      <c r="B10" s="107"/>
      <c r="C10" s="110"/>
      <c r="D10" s="110"/>
      <c r="E10" s="110"/>
      <c r="F10" s="1179" t="s">
        <v>971</v>
      </c>
      <c r="G10" s="1179"/>
      <c r="H10" s="1179"/>
      <c r="I10" s="1179"/>
      <c r="J10" s="1179"/>
      <c r="K10" s="1179"/>
      <c r="L10" s="1179"/>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40"/>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row>
    <row r="11" spans="1:60" ht="9.75" customHeight="1">
      <c r="A11" s="105"/>
      <c r="B11" s="107"/>
      <c r="C11" s="110"/>
      <c r="D11" s="110"/>
      <c r="E11" s="110"/>
      <c r="F11" s="1179"/>
      <c r="G11" s="1179"/>
      <c r="H11" s="1179"/>
      <c r="I11" s="1179"/>
      <c r="J11" s="1179"/>
      <c r="K11" s="1179"/>
      <c r="L11" s="1179"/>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40"/>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row>
    <row r="12" spans="1:60" ht="16.5" customHeight="1">
      <c r="A12" s="105"/>
      <c r="B12" s="107"/>
      <c r="C12" s="110"/>
      <c r="D12" s="110"/>
      <c r="E12" s="110"/>
      <c r="F12" s="110"/>
      <c r="G12" s="110"/>
      <c r="H12" s="110"/>
      <c r="I12" s="110"/>
      <c r="J12" s="110"/>
      <c r="K12" s="110"/>
      <c r="L12" s="110"/>
      <c r="M12" s="110"/>
      <c r="N12" s="110"/>
      <c r="O12" s="110"/>
      <c r="P12" s="110"/>
      <c r="Q12" s="110"/>
      <c r="R12" s="1145" t="s">
        <v>50</v>
      </c>
      <c r="S12" s="1145"/>
      <c r="T12" s="1145"/>
      <c r="U12" s="129"/>
      <c r="V12" s="129"/>
      <c r="W12" s="129"/>
      <c r="X12" s="129"/>
      <c r="Y12" s="129"/>
      <c r="Z12" s="129"/>
      <c r="AA12" s="129"/>
      <c r="AB12" s="129"/>
      <c r="AC12" s="129"/>
      <c r="AD12" s="129"/>
      <c r="AE12" s="129"/>
      <c r="AF12" s="129"/>
      <c r="AG12" s="129"/>
      <c r="AH12" s="129"/>
      <c r="AI12" s="144"/>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row>
    <row r="13" spans="1:60" ht="3.75" customHeight="1">
      <c r="A13" s="105"/>
      <c r="B13" s="107"/>
      <c r="C13" s="110"/>
      <c r="D13" s="110"/>
      <c r="E13" s="110"/>
      <c r="F13" s="110"/>
      <c r="G13" s="110"/>
      <c r="H13" s="110"/>
      <c r="I13" s="110"/>
      <c r="J13" s="110"/>
      <c r="K13" s="110"/>
      <c r="L13" s="110"/>
      <c r="M13" s="110"/>
      <c r="N13" s="110"/>
      <c r="O13" s="110"/>
      <c r="P13" s="110"/>
      <c r="Q13" s="110"/>
      <c r="R13" s="129"/>
      <c r="S13" s="129"/>
      <c r="T13" s="129"/>
      <c r="U13" s="129"/>
      <c r="V13" s="129"/>
      <c r="W13" s="129"/>
      <c r="X13" s="129"/>
      <c r="Y13" s="129"/>
      <c r="Z13" s="129"/>
      <c r="AA13" s="129"/>
      <c r="AB13" s="129"/>
      <c r="AC13" s="129"/>
      <c r="AD13" s="129"/>
      <c r="AE13" s="129"/>
      <c r="AF13" s="129"/>
      <c r="AG13" s="129"/>
      <c r="AH13" s="129"/>
      <c r="AI13" s="144"/>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row>
    <row r="14" spans="1:60" ht="15.75" customHeight="1">
      <c r="A14" s="105"/>
      <c r="B14" s="107"/>
      <c r="C14" s="110"/>
      <c r="D14" s="110"/>
      <c r="E14" s="110"/>
      <c r="F14" s="110"/>
      <c r="G14" s="110"/>
      <c r="H14" s="110"/>
      <c r="I14" s="110"/>
      <c r="J14" s="110"/>
      <c r="K14" s="110"/>
      <c r="L14" s="110"/>
      <c r="M14" s="110"/>
      <c r="N14" s="110"/>
      <c r="O14" s="110"/>
      <c r="P14" s="110"/>
      <c r="Q14" s="110"/>
      <c r="R14" s="129"/>
      <c r="S14" s="1146" t="s">
        <v>74</v>
      </c>
      <c r="T14" s="1146"/>
      <c r="U14" s="1146"/>
      <c r="V14" s="1147">
        <f>データ!$D$8</f>
        <v>0</v>
      </c>
      <c r="W14" s="1147"/>
      <c r="X14" s="1147"/>
      <c r="Y14" s="1147"/>
      <c r="Z14" s="1147"/>
      <c r="AA14" s="1147"/>
      <c r="AB14" s="1147"/>
      <c r="AC14" s="1147"/>
      <c r="AD14" s="1147"/>
      <c r="AE14" s="1147"/>
      <c r="AF14" s="1147"/>
      <c r="AG14" s="1147"/>
      <c r="AH14" s="1147"/>
      <c r="AI14" s="144"/>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row>
    <row r="15" spans="1:60" ht="7.5" customHeight="1">
      <c r="A15" s="105"/>
      <c r="B15" s="107"/>
      <c r="C15" s="110"/>
      <c r="D15" s="110"/>
      <c r="E15" s="110"/>
      <c r="F15" s="110"/>
      <c r="G15" s="110"/>
      <c r="H15" s="110"/>
      <c r="I15" s="110"/>
      <c r="J15" s="110"/>
      <c r="K15" s="110"/>
      <c r="L15" s="110"/>
      <c r="M15" s="110"/>
      <c r="N15" s="110"/>
      <c r="O15" s="110"/>
      <c r="P15" s="110"/>
      <c r="Q15" s="110"/>
      <c r="R15" s="129"/>
      <c r="S15" s="129"/>
      <c r="T15" s="129"/>
      <c r="U15" s="129"/>
      <c r="V15" s="129"/>
      <c r="W15" s="129"/>
      <c r="X15" s="129"/>
      <c r="Y15" s="129"/>
      <c r="Z15" s="129"/>
      <c r="AA15" s="129"/>
      <c r="AB15" s="129"/>
      <c r="AC15" s="129"/>
      <c r="AD15" s="129"/>
      <c r="AE15" s="129"/>
      <c r="AF15" s="129"/>
      <c r="AG15" s="129"/>
      <c r="AH15" s="129"/>
      <c r="AI15" s="144"/>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row>
    <row r="16" spans="1:60" ht="15" customHeight="1">
      <c r="A16" s="105"/>
      <c r="B16" s="107"/>
      <c r="C16" s="110"/>
      <c r="D16" s="110"/>
      <c r="E16" s="110"/>
      <c r="F16" s="110"/>
      <c r="G16" s="110"/>
      <c r="H16" s="110"/>
      <c r="I16" s="110"/>
      <c r="J16" s="110"/>
      <c r="K16" s="110"/>
      <c r="L16" s="110"/>
      <c r="M16" s="110"/>
      <c r="N16" s="110"/>
      <c r="O16" s="110"/>
      <c r="P16" s="110"/>
      <c r="Q16" s="110"/>
      <c r="R16" s="129"/>
      <c r="S16" s="1146" t="s">
        <v>80</v>
      </c>
      <c r="T16" s="1146"/>
      <c r="U16" s="1146"/>
      <c r="V16" s="1147">
        <f>データ!$D$9</f>
        <v>0</v>
      </c>
      <c r="W16" s="1147"/>
      <c r="X16" s="1147"/>
      <c r="Y16" s="1147"/>
      <c r="Z16" s="1147"/>
      <c r="AA16" s="1147"/>
      <c r="AB16" s="1147"/>
      <c r="AC16" s="1147"/>
      <c r="AD16" s="1147"/>
      <c r="AE16" s="1147"/>
      <c r="AF16" s="1147"/>
      <c r="AG16" s="1147"/>
      <c r="AH16" s="1147"/>
      <c r="AI16" s="144"/>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row>
    <row r="17" spans="1:60" ht="12.75" customHeight="1">
      <c r="A17" s="105"/>
      <c r="B17" s="107"/>
      <c r="C17" s="110"/>
      <c r="D17" s="110"/>
      <c r="E17" s="110"/>
      <c r="F17" s="110"/>
      <c r="G17" s="110"/>
      <c r="H17" s="110"/>
      <c r="I17" s="110"/>
      <c r="J17" s="110"/>
      <c r="K17" s="110"/>
      <c r="L17" s="110"/>
      <c r="M17" s="110"/>
      <c r="N17" s="110"/>
      <c r="O17" s="110"/>
      <c r="P17" s="110"/>
      <c r="Q17" s="110"/>
      <c r="R17" s="129"/>
      <c r="S17" s="1146"/>
      <c r="T17" s="1146"/>
      <c r="U17" s="1146"/>
      <c r="V17" s="1148" t="str">
        <f>IF(データ!$D$11="","",データ!$D$10&amp;"   "&amp;データ!$D$11&amp;"      ㊞")</f>
        <v/>
      </c>
      <c r="W17" s="1148"/>
      <c r="X17" s="1148"/>
      <c r="Y17" s="1148"/>
      <c r="Z17" s="1148"/>
      <c r="AA17" s="1148"/>
      <c r="AB17" s="1148"/>
      <c r="AC17" s="1148"/>
      <c r="AD17" s="1148"/>
      <c r="AE17" s="1148"/>
      <c r="AF17" s="1148"/>
      <c r="AG17" s="1148"/>
      <c r="AH17" s="1148"/>
      <c r="AI17" s="14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row>
    <row r="18" spans="1:60" ht="2.25" customHeight="1">
      <c r="A18" s="105"/>
      <c r="B18" s="107"/>
      <c r="C18" s="111"/>
      <c r="D18" s="111"/>
      <c r="E18" s="111"/>
      <c r="F18" s="111"/>
      <c r="G18" s="111"/>
      <c r="H18" s="111"/>
      <c r="I18" s="111"/>
      <c r="J18" s="111"/>
      <c r="K18" s="111"/>
      <c r="L18" s="111"/>
      <c r="M18" s="111"/>
      <c r="N18" s="111"/>
      <c r="O18" s="111"/>
      <c r="P18" s="111"/>
      <c r="Q18" s="111"/>
      <c r="R18" s="206"/>
      <c r="S18" s="210"/>
      <c r="T18" s="210"/>
      <c r="U18" s="210"/>
      <c r="V18" s="211"/>
      <c r="W18" s="211"/>
      <c r="X18" s="211"/>
      <c r="Y18" s="211"/>
      <c r="Z18" s="211"/>
      <c r="AA18" s="211"/>
      <c r="AB18" s="211"/>
      <c r="AC18" s="211"/>
      <c r="AD18" s="211"/>
      <c r="AE18" s="211"/>
      <c r="AF18" s="211"/>
      <c r="AG18" s="211"/>
      <c r="AH18" s="211"/>
      <c r="AI18" s="14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row>
    <row r="19" spans="1:60" ht="13.5" customHeight="1">
      <c r="A19" s="105"/>
      <c r="B19" s="107"/>
      <c r="C19" s="113"/>
      <c r="D19" s="1240" t="s">
        <v>894</v>
      </c>
      <c r="E19" s="1241"/>
      <c r="F19" s="1241"/>
      <c r="G19" s="1241"/>
      <c r="H19" s="1241"/>
      <c r="I19" s="1241"/>
      <c r="J19" s="1241"/>
      <c r="K19" s="1241"/>
      <c r="L19" s="1241"/>
      <c r="M19" s="1241"/>
      <c r="N19" s="1241"/>
      <c r="O19" s="120"/>
      <c r="P19" s="120"/>
      <c r="Q19" s="120"/>
      <c r="R19" s="120"/>
      <c r="S19" s="120"/>
      <c r="T19" s="120"/>
      <c r="U19" s="120"/>
      <c r="V19" s="120"/>
      <c r="W19" s="120"/>
      <c r="X19" s="120"/>
      <c r="Y19" s="120"/>
      <c r="Z19" s="120"/>
      <c r="AA19" s="120"/>
      <c r="AB19" s="120"/>
      <c r="AC19" s="120"/>
      <c r="AD19" s="120"/>
      <c r="AE19" s="120"/>
      <c r="AF19" s="120"/>
      <c r="AG19" s="120"/>
      <c r="AH19" s="120"/>
      <c r="AI19" s="140"/>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row>
    <row r="20" spans="1:60" ht="18" customHeight="1">
      <c r="A20" s="105"/>
      <c r="B20" s="107"/>
      <c r="C20" s="155"/>
      <c r="D20" s="205"/>
      <c r="E20" s="1242" t="s">
        <v>106</v>
      </c>
      <c r="F20" s="1242"/>
      <c r="G20" s="1242"/>
      <c r="H20" s="1242"/>
      <c r="I20" s="1242"/>
      <c r="J20" s="1242"/>
      <c r="K20" s="1242"/>
      <c r="L20" s="1243"/>
      <c r="M20" s="1244"/>
      <c r="N20" s="1244"/>
      <c r="O20" s="1244"/>
      <c r="P20" s="1244"/>
      <c r="Q20" s="1244"/>
      <c r="R20" s="1244"/>
      <c r="S20" s="1244"/>
      <c r="T20" s="1244"/>
      <c r="U20" s="1244"/>
      <c r="V20" s="1244"/>
      <c r="W20" s="1244"/>
      <c r="X20" s="1244"/>
      <c r="Y20" s="1244"/>
      <c r="Z20" s="1244"/>
      <c r="AA20" s="1244"/>
      <c r="AB20" s="1244"/>
      <c r="AC20" s="1244"/>
      <c r="AD20" s="1244"/>
      <c r="AE20" s="1244"/>
      <c r="AF20" s="1245"/>
      <c r="AG20" s="120"/>
      <c r="AH20" s="120"/>
      <c r="AI20" s="140"/>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row>
    <row r="21" spans="1:60" ht="18" customHeight="1">
      <c r="A21" s="105"/>
      <c r="B21" s="107"/>
      <c r="C21" s="155"/>
      <c r="D21" s="113"/>
      <c r="E21" s="1242" t="s">
        <v>693</v>
      </c>
      <c r="F21" s="1242"/>
      <c r="G21" s="1242"/>
      <c r="H21" s="1242"/>
      <c r="I21" s="1242"/>
      <c r="J21" s="1242"/>
      <c r="K21" s="1242"/>
      <c r="L21" s="1243"/>
      <c r="M21" s="1244"/>
      <c r="N21" s="1244"/>
      <c r="O21" s="1244"/>
      <c r="P21" s="1244"/>
      <c r="Q21" s="1244"/>
      <c r="R21" s="1244"/>
      <c r="S21" s="1244"/>
      <c r="T21" s="1244"/>
      <c r="U21" s="1244"/>
      <c r="V21" s="1244"/>
      <c r="W21" s="1244"/>
      <c r="X21" s="1244"/>
      <c r="Y21" s="1244"/>
      <c r="Z21" s="1244"/>
      <c r="AA21" s="1244"/>
      <c r="AB21" s="1244"/>
      <c r="AC21" s="1244"/>
      <c r="AD21" s="1244"/>
      <c r="AE21" s="1244"/>
      <c r="AF21" s="1245"/>
      <c r="AG21" s="120"/>
      <c r="AH21" s="120"/>
      <c r="AI21" s="144"/>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row>
    <row r="22" spans="1:60" ht="18" customHeight="1">
      <c r="A22" s="105"/>
      <c r="B22" s="107"/>
      <c r="C22" s="155"/>
      <c r="D22" s="113"/>
      <c r="E22" s="1242" t="s">
        <v>110</v>
      </c>
      <c r="F22" s="1242"/>
      <c r="G22" s="1242"/>
      <c r="H22" s="1242"/>
      <c r="I22" s="1242"/>
      <c r="J22" s="1242"/>
      <c r="K22" s="1242"/>
      <c r="L22" s="1243"/>
      <c r="M22" s="1244"/>
      <c r="N22" s="1244"/>
      <c r="O22" s="1244"/>
      <c r="P22" s="1244"/>
      <c r="Q22" s="1244"/>
      <c r="R22" s="1244"/>
      <c r="S22" s="1244"/>
      <c r="T22" s="1244"/>
      <c r="U22" s="1244"/>
      <c r="V22" s="1244"/>
      <c r="W22" s="1244"/>
      <c r="X22" s="1244"/>
      <c r="Y22" s="1244"/>
      <c r="Z22" s="1244"/>
      <c r="AA22" s="1244"/>
      <c r="AB22" s="1244"/>
      <c r="AC22" s="1244"/>
      <c r="AD22" s="1244"/>
      <c r="AE22" s="1244"/>
      <c r="AF22" s="1245"/>
      <c r="AG22" s="120"/>
      <c r="AH22" s="120"/>
      <c r="AI22" s="140"/>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row>
    <row r="23" spans="1:60" ht="18" customHeight="1">
      <c r="A23" s="105"/>
      <c r="B23" s="107"/>
      <c r="C23" s="155"/>
      <c r="D23" s="113"/>
      <c r="E23" s="1242" t="s">
        <v>969</v>
      </c>
      <c r="F23" s="1242"/>
      <c r="G23" s="1242"/>
      <c r="H23" s="1242"/>
      <c r="I23" s="1242"/>
      <c r="J23" s="1242"/>
      <c r="K23" s="1242"/>
      <c r="L23" s="1243"/>
      <c r="M23" s="1244"/>
      <c r="N23" s="1244"/>
      <c r="O23" s="1244"/>
      <c r="P23" s="1244"/>
      <c r="Q23" s="1244"/>
      <c r="R23" s="1244"/>
      <c r="S23" s="1244"/>
      <c r="T23" s="1244"/>
      <c r="U23" s="1244"/>
      <c r="V23" s="1244"/>
      <c r="W23" s="1244"/>
      <c r="X23" s="1244"/>
      <c r="Y23" s="1244"/>
      <c r="Z23" s="1244"/>
      <c r="AA23" s="1244"/>
      <c r="AB23" s="1244"/>
      <c r="AC23" s="1244"/>
      <c r="AD23" s="1244"/>
      <c r="AE23" s="1244"/>
      <c r="AF23" s="1245"/>
      <c r="AG23" s="120"/>
      <c r="AH23" s="120"/>
      <c r="AI23" s="144"/>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row>
    <row r="24" spans="1:60" ht="18" customHeight="1">
      <c r="A24" s="105"/>
      <c r="B24" s="107"/>
      <c r="C24" s="155"/>
      <c r="D24" s="113"/>
      <c r="E24" s="1242" t="s">
        <v>258</v>
      </c>
      <c r="F24" s="1242"/>
      <c r="G24" s="1242"/>
      <c r="H24" s="1242"/>
      <c r="I24" s="1242"/>
      <c r="J24" s="1242"/>
      <c r="K24" s="1242"/>
      <c r="L24" s="1243"/>
      <c r="M24" s="1244"/>
      <c r="N24" s="1244"/>
      <c r="O24" s="1244"/>
      <c r="P24" s="1244"/>
      <c r="Q24" s="1244"/>
      <c r="R24" s="1244"/>
      <c r="S24" s="1244"/>
      <c r="T24" s="1244"/>
      <c r="U24" s="1244"/>
      <c r="V24" s="1244"/>
      <c r="W24" s="1244"/>
      <c r="X24" s="1244"/>
      <c r="Y24" s="1244"/>
      <c r="Z24" s="1244"/>
      <c r="AA24" s="1244"/>
      <c r="AB24" s="1244"/>
      <c r="AC24" s="1244"/>
      <c r="AD24" s="1244"/>
      <c r="AE24" s="1244"/>
      <c r="AF24" s="1245"/>
      <c r="AG24" s="120"/>
      <c r="AH24" s="120"/>
      <c r="AI24" s="144"/>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row>
    <row r="25" spans="1:60" ht="15" customHeight="1">
      <c r="A25" s="105"/>
      <c r="B25" s="107"/>
      <c r="C25" s="203"/>
      <c r="D25" s="1147" t="s">
        <v>970</v>
      </c>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33"/>
      <c r="AI25" s="144"/>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row>
    <row r="26" spans="1:60" ht="15" customHeight="1">
      <c r="A26" s="105"/>
      <c r="B26" s="107"/>
      <c r="C26" s="203"/>
      <c r="D26" s="1271" t="s">
        <v>584</v>
      </c>
      <c r="E26" s="1271"/>
      <c r="F26" s="1271"/>
      <c r="G26" s="1271"/>
      <c r="H26" s="1271"/>
      <c r="I26" s="1271"/>
      <c r="J26" s="1271"/>
      <c r="K26" s="1271"/>
      <c r="L26" s="1271"/>
      <c r="M26" s="1271"/>
      <c r="N26" s="1271"/>
      <c r="O26" s="1271"/>
      <c r="P26" s="1271"/>
      <c r="Q26" s="1271"/>
      <c r="R26" s="1271"/>
      <c r="S26" s="1271"/>
      <c r="T26" s="1271"/>
      <c r="U26" s="1271"/>
      <c r="V26" s="1271"/>
      <c r="W26" s="1271"/>
      <c r="X26" s="1271"/>
      <c r="Y26" s="1271"/>
      <c r="Z26" s="1271"/>
      <c r="AA26" s="1271"/>
      <c r="AB26" s="1271"/>
      <c r="AC26" s="1271"/>
      <c r="AD26" s="1271"/>
      <c r="AE26" s="1271"/>
      <c r="AF26" s="1271"/>
      <c r="AG26" s="133"/>
      <c r="AH26" s="133"/>
      <c r="AI26" s="144"/>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60" ht="24" customHeight="1">
      <c r="A27" s="105"/>
      <c r="B27" s="107"/>
      <c r="C27" s="113"/>
      <c r="D27" s="116" t="s">
        <v>401</v>
      </c>
      <c r="E27" s="116"/>
      <c r="F27" s="116"/>
      <c r="G27" s="116"/>
      <c r="H27" s="116"/>
      <c r="I27" s="116"/>
      <c r="J27" s="116"/>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40"/>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60" ht="18" customHeight="1">
      <c r="A28" s="105"/>
      <c r="B28" s="107"/>
      <c r="C28" s="155"/>
      <c r="D28" s="113"/>
      <c r="E28" s="1212" t="s">
        <v>399</v>
      </c>
      <c r="F28" s="1213"/>
      <c r="G28" s="1213"/>
      <c r="H28" s="1213"/>
      <c r="I28" s="1213"/>
      <c r="J28" s="1213"/>
      <c r="K28" s="1214"/>
      <c r="L28" s="1246"/>
      <c r="M28" s="1247"/>
      <c r="N28" s="1247"/>
      <c r="O28" s="1247"/>
      <c r="P28" s="1247"/>
      <c r="Q28" s="1247"/>
      <c r="R28" s="1247"/>
      <c r="S28" s="1247"/>
      <c r="T28" s="1247"/>
      <c r="U28" s="1247"/>
      <c r="V28" s="1247"/>
      <c r="W28" s="1247"/>
      <c r="X28" s="1247"/>
      <c r="Y28" s="1247"/>
      <c r="Z28" s="1247"/>
      <c r="AA28" s="1247"/>
      <c r="AB28" s="1247"/>
      <c r="AC28" s="1247"/>
      <c r="AD28" s="1247"/>
      <c r="AE28" s="1247"/>
      <c r="AF28" s="1248"/>
      <c r="AG28" s="120"/>
      <c r="AH28" s="120"/>
      <c r="AI28" s="140"/>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60" ht="18" customHeight="1">
      <c r="A29" s="105"/>
      <c r="B29" s="107"/>
      <c r="C29" s="155"/>
      <c r="D29" s="113"/>
      <c r="E29" s="1212" t="s">
        <v>106</v>
      </c>
      <c r="F29" s="1213"/>
      <c r="G29" s="1213"/>
      <c r="H29" s="1213"/>
      <c r="I29" s="1213"/>
      <c r="J29" s="1213"/>
      <c r="K29" s="1214"/>
      <c r="L29" s="1246"/>
      <c r="M29" s="1247"/>
      <c r="N29" s="1247"/>
      <c r="O29" s="1247"/>
      <c r="P29" s="1247"/>
      <c r="Q29" s="1247"/>
      <c r="R29" s="1247"/>
      <c r="S29" s="1247"/>
      <c r="T29" s="1247"/>
      <c r="U29" s="1247"/>
      <c r="V29" s="1247"/>
      <c r="W29" s="1247"/>
      <c r="X29" s="1247"/>
      <c r="Y29" s="1247"/>
      <c r="Z29" s="1247"/>
      <c r="AA29" s="1247"/>
      <c r="AB29" s="1247"/>
      <c r="AC29" s="1247"/>
      <c r="AD29" s="1247"/>
      <c r="AE29" s="1247"/>
      <c r="AF29" s="1248"/>
      <c r="AG29" s="120"/>
      <c r="AH29" s="120"/>
      <c r="AI29" s="140"/>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60" ht="18" customHeight="1">
      <c r="A30" s="105"/>
      <c r="B30" s="107"/>
      <c r="C30" s="155"/>
      <c r="D30" s="113"/>
      <c r="E30" s="1212" t="s">
        <v>693</v>
      </c>
      <c r="F30" s="1213"/>
      <c r="G30" s="1213"/>
      <c r="H30" s="1213"/>
      <c r="I30" s="1213"/>
      <c r="J30" s="1213"/>
      <c r="K30" s="1214"/>
      <c r="L30" s="1246"/>
      <c r="M30" s="1247"/>
      <c r="N30" s="1247"/>
      <c r="O30" s="1247"/>
      <c r="P30" s="1247"/>
      <c r="Q30" s="1247"/>
      <c r="R30" s="1247"/>
      <c r="S30" s="1247"/>
      <c r="T30" s="1247"/>
      <c r="U30" s="1247"/>
      <c r="V30" s="1247"/>
      <c r="W30" s="1247"/>
      <c r="X30" s="1247"/>
      <c r="Y30" s="1247"/>
      <c r="Z30" s="1247"/>
      <c r="AA30" s="1247"/>
      <c r="AB30" s="1247"/>
      <c r="AC30" s="1247"/>
      <c r="AD30" s="1247"/>
      <c r="AE30" s="1247"/>
      <c r="AF30" s="1248"/>
      <c r="AG30" s="120"/>
      <c r="AH30" s="120"/>
      <c r="AI30" s="144"/>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row>
    <row r="31" spans="1:60" ht="18" customHeight="1">
      <c r="A31" s="105"/>
      <c r="B31" s="107"/>
      <c r="C31" s="155"/>
      <c r="D31" s="113"/>
      <c r="E31" s="1212" t="s">
        <v>59</v>
      </c>
      <c r="F31" s="1213"/>
      <c r="G31" s="1213"/>
      <c r="H31" s="1213"/>
      <c r="I31" s="1213"/>
      <c r="J31" s="1213"/>
      <c r="K31" s="1214"/>
      <c r="L31" s="1246"/>
      <c r="M31" s="1247"/>
      <c r="N31" s="1247"/>
      <c r="O31" s="1247"/>
      <c r="P31" s="1247"/>
      <c r="Q31" s="1247"/>
      <c r="R31" s="1247"/>
      <c r="S31" s="1247"/>
      <c r="T31" s="1247"/>
      <c r="U31" s="1247"/>
      <c r="V31" s="1247"/>
      <c r="W31" s="1247"/>
      <c r="X31" s="1247"/>
      <c r="Y31" s="1247"/>
      <c r="Z31" s="1247"/>
      <c r="AA31" s="1247"/>
      <c r="AB31" s="1247"/>
      <c r="AC31" s="1247"/>
      <c r="AD31" s="1247"/>
      <c r="AE31" s="1247"/>
      <c r="AF31" s="1248"/>
      <c r="AG31" s="120"/>
      <c r="AH31" s="120"/>
      <c r="AI31" s="144"/>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row>
    <row r="32" spans="1:60" ht="18" customHeight="1">
      <c r="A32" s="105"/>
      <c r="B32" s="107"/>
      <c r="C32" s="155"/>
      <c r="D32" s="113"/>
      <c r="E32" s="1212" t="s">
        <v>110</v>
      </c>
      <c r="F32" s="1213"/>
      <c r="G32" s="1213"/>
      <c r="H32" s="1213"/>
      <c r="I32" s="1213"/>
      <c r="J32" s="1213"/>
      <c r="K32" s="1214"/>
      <c r="L32" s="1246"/>
      <c r="M32" s="1247"/>
      <c r="N32" s="1247"/>
      <c r="O32" s="1247"/>
      <c r="P32" s="1247"/>
      <c r="Q32" s="1247"/>
      <c r="R32" s="1247"/>
      <c r="S32" s="1247"/>
      <c r="T32" s="1247"/>
      <c r="U32" s="1247"/>
      <c r="V32" s="1247"/>
      <c r="W32" s="1247"/>
      <c r="X32" s="1247"/>
      <c r="Y32" s="1247"/>
      <c r="Z32" s="1247"/>
      <c r="AA32" s="1247"/>
      <c r="AB32" s="1247"/>
      <c r="AC32" s="1247"/>
      <c r="AD32" s="1247"/>
      <c r="AE32" s="1247"/>
      <c r="AF32" s="1248"/>
      <c r="AG32" s="120"/>
      <c r="AH32" s="120"/>
      <c r="AI32" s="140"/>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row>
    <row r="33" spans="1:60" ht="18" customHeight="1">
      <c r="A33" s="105"/>
      <c r="B33" s="107"/>
      <c r="C33" s="155"/>
      <c r="D33" s="113"/>
      <c r="E33" s="1242" t="s">
        <v>969</v>
      </c>
      <c r="F33" s="1242"/>
      <c r="G33" s="1242"/>
      <c r="H33" s="1242"/>
      <c r="I33" s="1242"/>
      <c r="J33" s="1242"/>
      <c r="K33" s="1242"/>
      <c r="L33" s="1246"/>
      <c r="M33" s="1247"/>
      <c r="N33" s="1247"/>
      <c r="O33" s="1247"/>
      <c r="P33" s="1247"/>
      <c r="Q33" s="1247"/>
      <c r="R33" s="1247"/>
      <c r="S33" s="1247"/>
      <c r="T33" s="1247"/>
      <c r="U33" s="1247"/>
      <c r="V33" s="1247"/>
      <c r="W33" s="1247"/>
      <c r="X33" s="1247"/>
      <c r="Y33" s="1247"/>
      <c r="Z33" s="1247"/>
      <c r="AA33" s="1247"/>
      <c r="AB33" s="1247"/>
      <c r="AC33" s="1247"/>
      <c r="AD33" s="1247"/>
      <c r="AE33" s="1247"/>
      <c r="AF33" s="1248"/>
      <c r="AG33" s="120"/>
      <c r="AH33" s="120"/>
      <c r="AI33" s="144"/>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row>
    <row r="34" spans="1:60" ht="18" customHeight="1">
      <c r="A34" s="105"/>
      <c r="B34" s="107"/>
      <c r="C34" s="155"/>
      <c r="D34" s="113"/>
      <c r="E34" s="1242" t="s">
        <v>258</v>
      </c>
      <c r="F34" s="1242"/>
      <c r="G34" s="1242"/>
      <c r="H34" s="1242"/>
      <c r="I34" s="1242"/>
      <c r="J34" s="1242"/>
      <c r="K34" s="1242"/>
      <c r="L34" s="1246"/>
      <c r="M34" s="1247"/>
      <c r="N34" s="1247"/>
      <c r="O34" s="1247"/>
      <c r="P34" s="1247"/>
      <c r="Q34" s="1247"/>
      <c r="R34" s="1247"/>
      <c r="S34" s="1247"/>
      <c r="T34" s="1247"/>
      <c r="U34" s="1247"/>
      <c r="V34" s="1247"/>
      <c r="W34" s="1247"/>
      <c r="X34" s="1247"/>
      <c r="Y34" s="1247"/>
      <c r="Z34" s="1247"/>
      <c r="AA34" s="1247"/>
      <c r="AB34" s="1247"/>
      <c r="AC34" s="1247"/>
      <c r="AD34" s="1247"/>
      <c r="AE34" s="1247"/>
      <c r="AF34" s="1248"/>
      <c r="AG34" s="120"/>
      <c r="AH34" s="120"/>
      <c r="AI34" s="144"/>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row>
    <row r="35" spans="1:60" ht="15" customHeight="1">
      <c r="A35" s="105"/>
      <c r="B35" s="107"/>
      <c r="C35" s="113"/>
      <c r="D35" s="118"/>
      <c r="E35" s="1252"/>
      <c r="F35" s="1252"/>
      <c r="G35" s="1252"/>
      <c r="H35" s="1252"/>
      <c r="I35" s="1252"/>
      <c r="J35" s="1252"/>
      <c r="K35" s="1252"/>
      <c r="L35" s="1252"/>
      <c r="M35" s="1252"/>
      <c r="N35" s="1252"/>
      <c r="O35" s="1252"/>
      <c r="P35" s="1252"/>
      <c r="Q35" s="1252"/>
      <c r="R35" s="1252"/>
      <c r="S35" s="1252"/>
      <c r="T35" s="1252"/>
      <c r="U35" s="1252"/>
      <c r="V35" s="1252"/>
      <c r="W35" s="1252"/>
      <c r="X35" s="1252"/>
      <c r="Y35" s="1252"/>
      <c r="Z35" s="1252"/>
      <c r="AA35" s="1252"/>
      <c r="AB35" s="1252"/>
      <c r="AC35" s="1252"/>
      <c r="AD35" s="1252"/>
      <c r="AE35" s="1252"/>
      <c r="AF35" s="1252"/>
      <c r="AG35" s="120"/>
      <c r="AH35" s="120"/>
      <c r="AI35" s="144"/>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row>
    <row r="36" spans="1:60" ht="15" customHeight="1">
      <c r="A36" s="105"/>
      <c r="B36" s="107"/>
      <c r="C36" s="113"/>
      <c r="D36" s="116" t="s">
        <v>420</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20"/>
      <c r="AH36" s="120"/>
      <c r="AI36" s="144"/>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row>
    <row r="37" spans="1:60" ht="15" customHeight="1">
      <c r="A37" s="105"/>
      <c r="B37" s="107"/>
      <c r="C37" s="113"/>
      <c r="D37" s="119"/>
      <c r="E37" s="1262"/>
      <c r="F37" s="1263"/>
      <c r="G37" s="1263"/>
      <c r="H37" s="1263"/>
      <c r="I37" s="1263"/>
      <c r="J37" s="1263"/>
      <c r="K37" s="1263"/>
      <c r="L37" s="1263"/>
      <c r="M37" s="1263"/>
      <c r="N37" s="1263"/>
      <c r="O37" s="1263"/>
      <c r="P37" s="1263"/>
      <c r="Q37" s="1263"/>
      <c r="R37" s="1263"/>
      <c r="S37" s="1263"/>
      <c r="T37" s="1263"/>
      <c r="U37" s="1263"/>
      <c r="V37" s="1263"/>
      <c r="W37" s="1263"/>
      <c r="X37" s="1263"/>
      <c r="Y37" s="1263"/>
      <c r="Z37" s="1263"/>
      <c r="AA37" s="1263"/>
      <c r="AB37" s="1263"/>
      <c r="AC37" s="1263"/>
      <c r="AD37" s="1263"/>
      <c r="AE37" s="1263"/>
      <c r="AF37" s="1264"/>
      <c r="AG37" s="120"/>
      <c r="AH37" s="120"/>
      <c r="AI37" s="140"/>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row>
    <row r="38" spans="1:60" ht="22.5" customHeight="1">
      <c r="A38" s="105"/>
      <c r="B38" s="107"/>
      <c r="C38" s="113"/>
      <c r="D38" s="116"/>
      <c r="E38" s="1265"/>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c r="AB38" s="1266"/>
      <c r="AC38" s="1266"/>
      <c r="AD38" s="1266"/>
      <c r="AE38" s="1266"/>
      <c r="AF38" s="1267"/>
      <c r="AG38" s="120"/>
      <c r="AH38" s="120"/>
      <c r="AI38" s="140"/>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row>
    <row r="39" spans="1:60" ht="5.25" customHeight="1">
      <c r="A39" s="105"/>
      <c r="B39" s="107"/>
      <c r="C39" s="113"/>
      <c r="D39" s="119"/>
      <c r="E39" s="1265"/>
      <c r="F39" s="1266"/>
      <c r="G39" s="1266"/>
      <c r="H39" s="1266"/>
      <c r="I39" s="1266"/>
      <c r="J39" s="1266"/>
      <c r="K39" s="1266"/>
      <c r="L39" s="1266"/>
      <c r="M39" s="1266"/>
      <c r="N39" s="1266"/>
      <c r="O39" s="1266"/>
      <c r="P39" s="1266"/>
      <c r="Q39" s="1266"/>
      <c r="R39" s="1266"/>
      <c r="S39" s="1266"/>
      <c r="T39" s="1266"/>
      <c r="U39" s="1266"/>
      <c r="V39" s="1266"/>
      <c r="W39" s="1266"/>
      <c r="X39" s="1266"/>
      <c r="Y39" s="1266"/>
      <c r="Z39" s="1266"/>
      <c r="AA39" s="1266"/>
      <c r="AB39" s="1266"/>
      <c r="AC39" s="1266"/>
      <c r="AD39" s="1266"/>
      <c r="AE39" s="1266"/>
      <c r="AF39" s="1267"/>
      <c r="AG39" s="120"/>
      <c r="AH39" s="120"/>
      <c r="AI39" s="140"/>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row>
    <row r="40" spans="1:60" ht="15" customHeight="1">
      <c r="A40" s="105"/>
      <c r="B40" s="107"/>
      <c r="C40" s="113"/>
      <c r="D40" s="119"/>
      <c r="E40" s="1265"/>
      <c r="F40" s="1266"/>
      <c r="G40" s="1266"/>
      <c r="H40" s="1266"/>
      <c r="I40" s="1266"/>
      <c r="J40" s="1266"/>
      <c r="K40" s="1266"/>
      <c r="L40" s="1266"/>
      <c r="M40" s="1266"/>
      <c r="N40" s="1266"/>
      <c r="O40" s="1266"/>
      <c r="P40" s="1266"/>
      <c r="Q40" s="1266"/>
      <c r="R40" s="1266"/>
      <c r="S40" s="1266"/>
      <c r="T40" s="1266"/>
      <c r="U40" s="1266"/>
      <c r="V40" s="1266"/>
      <c r="W40" s="1266"/>
      <c r="X40" s="1266"/>
      <c r="Y40" s="1266"/>
      <c r="Z40" s="1266"/>
      <c r="AA40" s="1266"/>
      <c r="AB40" s="1266"/>
      <c r="AC40" s="1266"/>
      <c r="AD40" s="1266"/>
      <c r="AE40" s="1266"/>
      <c r="AF40" s="1267"/>
      <c r="AG40" s="120"/>
      <c r="AH40" s="120"/>
      <c r="AI40" s="140"/>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row>
    <row r="41" spans="1:60" ht="15" customHeight="1">
      <c r="A41" s="105"/>
      <c r="B41" s="107"/>
      <c r="C41" s="113"/>
      <c r="D41" s="119"/>
      <c r="E41" s="1265"/>
      <c r="F41" s="1266"/>
      <c r="G41" s="1266"/>
      <c r="H41" s="1266"/>
      <c r="I41" s="1266"/>
      <c r="J41" s="1266"/>
      <c r="K41" s="1266"/>
      <c r="L41" s="1266"/>
      <c r="M41" s="1266"/>
      <c r="N41" s="1266"/>
      <c r="O41" s="1266"/>
      <c r="P41" s="1266"/>
      <c r="Q41" s="1266"/>
      <c r="R41" s="1266"/>
      <c r="S41" s="1266"/>
      <c r="T41" s="1266"/>
      <c r="U41" s="1266"/>
      <c r="V41" s="1266"/>
      <c r="W41" s="1266"/>
      <c r="X41" s="1266"/>
      <c r="Y41" s="1266"/>
      <c r="Z41" s="1266"/>
      <c r="AA41" s="1266"/>
      <c r="AB41" s="1266"/>
      <c r="AC41" s="1266"/>
      <c r="AD41" s="1266"/>
      <c r="AE41" s="1266"/>
      <c r="AF41" s="1267"/>
      <c r="AG41" s="120"/>
      <c r="AH41" s="120"/>
      <c r="AI41" s="140"/>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row>
    <row r="42" spans="1:60" ht="8.25" customHeight="1">
      <c r="A42" s="105"/>
      <c r="B42" s="107"/>
      <c r="C42" s="113"/>
      <c r="D42" s="119"/>
      <c r="E42" s="1265"/>
      <c r="F42" s="1266"/>
      <c r="G42" s="1266"/>
      <c r="H42" s="1266"/>
      <c r="I42" s="1266"/>
      <c r="J42" s="1266"/>
      <c r="K42" s="1266"/>
      <c r="L42" s="1266"/>
      <c r="M42" s="1266"/>
      <c r="N42" s="1266"/>
      <c r="O42" s="1266"/>
      <c r="P42" s="1266"/>
      <c r="Q42" s="1266"/>
      <c r="R42" s="1266"/>
      <c r="S42" s="1266"/>
      <c r="T42" s="1266"/>
      <c r="U42" s="1266"/>
      <c r="V42" s="1266"/>
      <c r="W42" s="1266"/>
      <c r="X42" s="1266"/>
      <c r="Y42" s="1266"/>
      <c r="Z42" s="1266"/>
      <c r="AA42" s="1266"/>
      <c r="AB42" s="1266"/>
      <c r="AC42" s="1266"/>
      <c r="AD42" s="1266"/>
      <c r="AE42" s="1266"/>
      <c r="AF42" s="1267"/>
      <c r="AG42" s="120"/>
      <c r="AH42" s="120"/>
      <c r="AI42" s="140"/>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row>
    <row r="43" spans="1:60" ht="15.75" customHeight="1">
      <c r="A43" s="105"/>
      <c r="B43" s="107"/>
      <c r="C43" s="113"/>
      <c r="D43" s="119"/>
      <c r="E43" s="1265"/>
      <c r="F43" s="1266"/>
      <c r="G43" s="1266"/>
      <c r="H43" s="1266"/>
      <c r="I43" s="1266"/>
      <c r="J43" s="1266"/>
      <c r="K43" s="1266"/>
      <c r="L43" s="1266"/>
      <c r="M43" s="1266"/>
      <c r="N43" s="1266"/>
      <c r="O43" s="1266"/>
      <c r="P43" s="1266"/>
      <c r="Q43" s="1266"/>
      <c r="R43" s="1266"/>
      <c r="S43" s="1266"/>
      <c r="T43" s="1266"/>
      <c r="U43" s="1266"/>
      <c r="V43" s="1266"/>
      <c r="W43" s="1266"/>
      <c r="X43" s="1266"/>
      <c r="Y43" s="1266"/>
      <c r="Z43" s="1266"/>
      <c r="AA43" s="1266"/>
      <c r="AB43" s="1266"/>
      <c r="AC43" s="1266"/>
      <c r="AD43" s="1266"/>
      <c r="AE43" s="1266"/>
      <c r="AF43" s="1267"/>
      <c r="AG43" s="120"/>
      <c r="AH43" s="120"/>
      <c r="AI43" s="140"/>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row>
    <row r="44" spans="1:60" ht="10.5" customHeight="1">
      <c r="A44" s="105"/>
      <c r="B44" s="107"/>
      <c r="C44" s="113"/>
      <c r="D44" s="119"/>
      <c r="E44" s="1265"/>
      <c r="F44" s="1266"/>
      <c r="G44" s="1266"/>
      <c r="H44" s="1266"/>
      <c r="I44" s="1266"/>
      <c r="J44" s="1266"/>
      <c r="K44" s="1266"/>
      <c r="L44" s="1266"/>
      <c r="M44" s="1266"/>
      <c r="N44" s="1266"/>
      <c r="O44" s="1266"/>
      <c r="P44" s="1266"/>
      <c r="Q44" s="1266"/>
      <c r="R44" s="1266"/>
      <c r="S44" s="1266"/>
      <c r="T44" s="1266"/>
      <c r="U44" s="1266"/>
      <c r="V44" s="1266"/>
      <c r="W44" s="1266"/>
      <c r="X44" s="1266"/>
      <c r="Y44" s="1266"/>
      <c r="Z44" s="1266"/>
      <c r="AA44" s="1266"/>
      <c r="AB44" s="1266"/>
      <c r="AC44" s="1266"/>
      <c r="AD44" s="1266"/>
      <c r="AE44" s="1266"/>
      <c r="AF44" s="1267"/>
      <c r="AG44" s="120"/>
      <c r="AH44" s="120"/>
      <c r="AI44" s="140"/>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row>
    <row r="45" spans="1:60" ht="15" customHeight="1">
      <c r="A45" s="105"/>
      <c r="B45" s="107"/>
      <c r="C45" s="113"/>
      <c r="D45" s="120"/>
      <c r="E45" s="1265"/>
      <c r="F45" s="1266"/>
      <c r="G45" s="1266"/>
      <c r="H45" s="1266"/>
      <c r="I45" s="1266"/>
      <c r="J45" s="1266"/>
      <c r="K45" s="1266"/>
      <c r="L45" s="1266"/>
      <c r="M45" s="1266"/>
      <c r="N45" s="1266"/>
      <c r="O45" s="1266"/>
      <c r="P45" s="1266"/>
      <c r="Q45" s="1266"/>
      <c r="R45" s="1266"/>
      <c r="S45" s="1266"/>
      <c r="T45" s="1266"/>
      <c r="U45" s="1266"/>
      <c r="V45" s="1266"/>
      <c r="W45" s="1266"/>
      <c r="X45" s="1266"/>
      <c r="Y45" s="1266"/>
      <c r="Z45" s="1266"/>
      <c r="AA45" s="1266"/>
      <c r="AB45" s="1266"/>
      <c r="AC45" s="1266"/>
      <c r="AD45" s="1266"/>
      <c r="AE45" s="1266"/>
      <c r="AF45" s="1267"/>
      <c r="AG45" s="120"/>
      <c r="AH45" s="120"/>
      <c r="AI45" s="140"/>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row>
    <row r="46" spans="1:60" ht="15" customHeight="1">
      <c r="A46" s="105"/>
      <c r="B46" s="107"/>
      <c r="C46" s="111"/>
      <c r="D46" s="206"/>
      <c r="E46" s="1265"/>
      <c r="F46" s="1266"/>
      <c r="G46" s="1266"/>
      <c r="H46" s="1266"/>
      <c r="I46" s="1266"/>
      <c r="J46" s="1266"/>
      <c r="K46" s="1266"/>
      <c r="L46" s="1266"/>
      <c r="M46" s="1266"/>
      <c r="N46" s="1266"/>
      <c r="O46" s="1266"/>
      <c r="P46" s="1266"/>
      <c r="Q46" s="1266"/>
      <c r="R46" s="1266"/>
      <c r="S46" s="1266"/>
      <c r="T46" s="1266"/>
      <c r="U46" s="1266"/>
      <c r="V46" s="1266"/>
      <c r="W46" s="1266"/>
      <c r="X46" s="1266"/>
      <c r="Y46" s="1266"/>
      <c r="Z46" s="1266"/>
      <c r="AA46" s="1266"/>
      <c r="AB46" s="1266"/>
      <c r="AC46" s="1266"/>
      <c r="AD46" s="1266"/>
      <c r="AE46" s="1266"/>
      <c r="AF46" s="1267"/>
      <c r="AG46" s="214"/>
      <c r="AH46" s="214"/>
      <c r="AI46" s="144"/>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row>
    <row r="47" spans="1:60" ht="15" customHeight="1">
      <c r="A47" s="105"/>
      <c r="B47" s="107"/>
      <c r="C47" s="111"/>
      <c r="D47" s="206"/>
      <c r="E47" s="1265"/>
      <c r="F47" s="1266"/>
      <c r="G47" s="1266"/>
      <c r="H47" s="1266"/>
      <c r="I47" s="1266"/>
      <c r="J47" s="1266"/>
      <c r="K47" s="1266"/>
      <c r="L47" s="1266"/>
      <c r="M47" s="1266"/>
      <c r="N47" s="1266"/>
      <c r="O47" s="1266"/>
      <c r="P47" s="1266"/>
      <c r="Q47" s="1266"/>
      <c r="R47" s="1266"/>
      <c r="S47" s="1266"/>
      <c r="T47" s="1266"/>
      <c r="U47" s="1266"/>
      <c r="V47" s="1266"/>
      <c r="W47" s="1266"/>
      <c r="X47" s="1266"/>
      <c r="Y47" s="1266"/>
      <c r="Z47" s="1266"/>
      <c r="AA47" s="1266"/>
      <c r="AB47" s="1266"/>
      <c r="AC47" s="1266"/>
      <c r="AD47" s="1266"/>
      <c r="AE47" s="1266"/>
      <c r="AF47" s="1267"/>
      <c r="AG47" s="129"/>
      <c r="AH47" s="129"/>
      <c r="AI47" s="144"/>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row>
    <row r="48" spans="1:60" ht="15" customHeight="1">
      <c r="A48" s="105"/>
      <c r="B48" s="107"/>
      <c r="C48" s="111"/>
      <c r="D48" s="206"/>
      <c r="E48" s="1265"/>
      <c r="F48" s="1266"/>
      <c r="G48" s="1266"/>
      <c r="H48" s="1266"/>
      <c r="I48" s="1266"/>
      <c r="J48" s="1266"/>
      <c r="K48" s="1266"/>
      <c r="L48" s="1266"/>
      <c r="M48" s="1266"/>
      <c r="N48" s="1266"/>
      <c r="O48" s="1266"/>
      <c r="P48" s="1266"/>
      <c r="Q48" s="1266"/>
      <c r="R48" s="1266"/>
      <c r="S48" s="1266"/>
      <c r="T48" s="1266"/>
      <c r="U48" s="1266"/>
      <c r="V48" s="1266"/>
      <c r="W48" s="1266"/>
      <c r="X48" s="1266"/>
      <c r="Y48" s="1266"/>
      <c r="Z48" s="1266"/>
      <c r="AA48" s="1266"/>
      <c r="AB48" s="1266"/>
      <c r="AC48" s="1266"/>
      <c r="AD48" s="1266"/>
      <c r="AE48" s="1266"/>
      <c r="AF48" s="1267"/>
      <c r="AG48" s="129"/>
      <c r="AH48" s="129"/>
      <c r="AI48" s="144"/>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row>
    <row r="49" spans="1:60" ht="14.25" customHeight="1">
      <c r="A49" s="105"/>
      <c r="B49" s="107"/>
      <c r="C49" s="111"/>
      <c r="D49" s="206"/>
      <c r="E49" s="1268"/>
      <c r="F49" s="1269"/>
      <c r="G49" s="1269"/>
      <c r="H49" s="1269"/>
      <c r="I49" s="1269"/>
      <c r="J49" s="1269"/>
      <c r="K49" s="1269"/>
      <c r="L49" s="1269"/>
      <c r="M49" s="1269"/>
      <c r="N49" s="1269"/>
      <c r="O49" s="1269"/>
      <c r="P49" s="1269"/>
      <c r="Q49" s="1269"/>
      <c r="R49" s="1269"/>
      <c r="S49" s="1269"/>
      <c r="T49" s="1269"/>
      <c r="U49" s="1269"/>
      <c r="V49" s="1269"/>
      <c r="W49" s="1269"/>
      <c r="X49" s="1269"/>
      <c r="Y49" s="1269"/>
      <c r="Z49" s="1269"/>
      <c r="AA49" s="1269"/>
      <c r="AB49" s="1269"/>
      <c r="AC49" s="1269"/>
      <c r="AD49" s="1269"/>
      <c r="AE49" s="1269"/>
      <c r="AF49" s="1270"/>
      <c r="AG49" s="129"/>
      <c r="AH49" s="129"/>
      <c r="AI49" s="144"/>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1:60" ht="12.75" customHeight="1">
      <c r="A50" s="105"/>
      <c r="B50" s="107"/>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44"/>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row>
    <row r="51" spans="1:60" ht="12" customHeight="1">
      <c r="A51" s="105"/>
      <c r="B51" s="107"/>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260" t="s">
        <v>58</v>
      </c>
      <c r="AB51" s="1260"/>
      <c r="AC51" s="1260"/>
      <c r="AD51" s="1261" t="s">
        <v>898</v>
      </c>
      <c r="AE51" s="1261"/>
      <c r="AF51" s="1261"/>
      <c r="AG51" s="154"/>
      <c r="AH51" s="154"/>
      <c r="AI51" s="144"/>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row>
    <row r="52" spans="1:60" ht="12" customHeight="1">
      <c r="A52" s="105"/>
      <c r="B52" s="107"/>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260"/>
      <c r="AB52" s="1260"/>
      <c r="AC52" s="1260"/>
      <c r="AD52" s="1261"/>
      <c r="AE52" s="1261"/>
      <c r="AF52" s="1261"/>
      <c r="AG52" s="154"/>
      <c r="AH52" s="154"/>
      <c r="AI52" s="144"/>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row>
    <row r="53" spans="1:60" ht="38.25" customHeight="1">
      <c r="A53" s="105"/>
      <c r="B53" s="107"/>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249"/>
      <c r="AB53" s="1249"/>
      <c r="AC53" s="1249"/>
      <c r="AD53" s="1249"/>
      <c r="AE53" s="1249"/>
      <c r="AF53" s="1249"/>
      <c r="AG53" s="154"/>
      <c r="AH53" s="154"/>
      <c r="AI53" s="144"/>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row>
    <row r="54" spans="1:60" ht="6" customHeight="1">
      <c r="A54" s="105"/>
      <c r="B54" s="107"/>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21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row>
    <row r="55" spans="1:60" ht="15.75" customHeight="1">
      <c r="A55" s="105"/>
      <c r="B55" s="107"/>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44"/>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row>
    <row r="56" spans="1:60" ht="15.75" customHeight="1">
      <c r="A56" s="105"/>
      <c r="B56" s="107"/>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44"/>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row>
    <row r="57" spans="1:60">
      <c r="A57" s="105"/>
      <c r="B57" s="107"/>
      <c r="C57" s="155"/>
      <c r="D57" s="1250" t="s">
        <v>995</v>
      </c>
      <c r="E57" s="1250"/>
      <c r="F57" s="1250"/>
      <c r="G57" s="1250"/>
      <c r="H57" s="1250"/>
      <c r="I57" s="1250"/>
      <c r="J57" s="1250"/>
      <c r="K57" s="1250"/>
      <c r="L57" s="1250"/>
      <c r="M57" s="1250"/>
      <c r="N57" s="1250"/>
      <c r="O57" s="1250"/>
      <c r="P57" s="1250"/>
      <c r="Q57" s="1250"/>
      <c r="R57" s="1250"/>
      <c r="S57" s="1250"/>
      <c r="T57" s="1250"/>
      <c r="U57" s="1250"/>
      <c r="V57" s="1250"/>
      <c r="W57" s="1250"/>
      <c r="X57" s="1250"/>
      <c r="Y57" s="1250"/>
      <c r="Z57" s="1250"/>
      <c r="AA57" s="1250"/>
      <c r="AB57" s="155"/>
      <c r="AC57" s="155"/>
      <c r="AD57" s="155"/>
      <c r="AE57" s="155"/>
      <c r="AF57" s="155"/>
      <c r="AG57" s="155"/>
      <c r="AH57" s="155"/>
      <c r="AI57" s="144"/>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row>
    <row r="58" spans="1:60" ht="15" customHeight="1">
      <c r="A58" s="105"/>
      <c r="B58" s="107"/>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44"/>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row>
    <row r="59" spans="1:60">
      <c r="A59" s="105"/>
      <c r="B59" s="107"/>
      <c r="C59" s="155"/>
      <c r="D59" s="207">
        <v>4</v>
      </c>
      <c r="E59" s="1251" t="s">
        <v>996</v>
      </c>
      <c r="F59" s="1251"/>
      <c r="G59" s="1251"/>
      <c r="H59" s="1251"/>
      <c r="I59" s="1251"/>
      <c r="J59" s="1251"/>
      <c r="K59" s="1251"/>
      <c r="L59" s="1251"/>
      <c r="M59" s="1251"/>
      <c r="N59" s="1251"/>
      <c r="O59" s="1251"/>
      <c r="P59" s="1251"/>
      <c r="Q59" s="1251"/>
      <c r="R59" s="1251"/>
      <c r="S59" s="1251"/>
      <c r="T59" s="1251"/>
      <c r="U59" s="1251"/>
      <c r="V59" s="1251"/>
      <c r="W59" s="1251"/>
      <c r="X59" s="1251"/>
      <c r="Y59" s="1251"/>
      <c r="Z59" s="1251"/>
      <c r="AA59" s="1251"/>
      <c r="AB59" s="1251"/>
      <c r="AC59" s="155"/>
      <c r="AD59" s="155"/>
      <c r="AE59" s="155"/>
      <c r="AF59" s="155"/>
      <c r="AG59" s="155"/>
      <c r="AH59" s="155"/>
      <c r="AI59" s="144"/>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row>
    <row r="60" spans="1:60" ht="15" customHeight="1">
      <c r="A60" s="105"/>
      <c r="B60" s="107"/>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44"/>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row>
    <row r="61" spans="1:60">
      <c r="A61" s="105"/>
      <c r="B61" s="107"/>
      <c r="C61" s="155"/>
      <c r="D61" s="155"/>
      <c r="E61" s="155" t="s">
        <v>748</v>
      </c>
      <c r="F61" s="1251" t="s">
        <v>997</v>
      </c>
      <c r="G61" s="1251"/>
      <c r="H61" s="1251"/>
      <c r="I61" s="1251"/>
      <c r="J61" s="1251"/>
      <c r="K61" s="1251"/>
      <c r="L61" s="1251"/>
      <c r="M61" s="1251"/>
      <c r="N61" s="1251"/>
      <c r="O61" s="1251"/>
      <c r="P61" s="1251"/>
      <c r="Q61" s="1251"/>
      <c r="R61" s="1251"/>
      <c r="S61" s="1251"/>
      <c r="T61" s="1251"/>
      <c r="U61" s="1251"/>
      <c r="V61" s="1251"/>
      <c r="W61" s="1251"/>
      <c r="X61" s="1251"/>
      <c r="Y61" s="1251"/>
      <c r="Z61" s="1251"/>
      <c r="AA61" s="1251"/>
      <c r="AB61" s="1251"/>
      <c r="AC61" s="1251"/>
      <c r="AD61" s="1251"/>
      <c r="AE61" s="1251"/>
      <c r="AF61" s="155"/>
      <c r="AG61" s="155"/>
      <c r="AH61" s="155"/>
      <c r="AI61" s="144"/>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row>
    <row r="62" spans="1:60" ht="15" customHeight="1">
      <c r="A62" s="105"/>
      <c r="B62" s="107"/>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44"/>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row>
    <row r="63" spans="1:60">
      <c r="A63" s="105"/>
      <c r="B63" s="107"/>
      <c r="C63" s="155"/>
      <c r="D63" s="155"/>
      <c r="E63" s="155" t="s">
        <v>748</v>
      </c>
      <c r="F63" s="1251" t="s">
        <v>998</v>
      </c>
      <c r="G63" s="1251"/>
      <c r="H63" s="1251"/>
      <c r="I63" s="1251"/>
      <c r="J63" s="1251"/>
      <c r="K63" s="1251"/>
      <c r="L63" s="1251"/>
      <c r="M63" s="1251"/>
      <c r="N63" s="1251"/>
      <c r="O63" s="1251"/>
      <c r="P63" s="1251"/>
      <c r="Q63" s="1251"/>
      <c r="R63" s="1251"/>
      <c r="S63" s="1251"/>
      <c r="T63" s="1251"/>
      <c r="U63" s="1251"/>
      <c r="V63" s="1251"/>
      <c r="W63" s="1251"/>
      <c r="X63" s="1251"/>
      <c r="Y63" s="1251"/>
      <c r="Z63" s="1251"/>
      <c r="AA63" s="1251"/>
      <c r="AB63" s="1251"/>
      <c r="AC63" s="1251"/>
      <c r="AD63" s="1251"/>
      <c r="AE63" s="1251"/>
      <c r="AF63" s="155"/>
      <c r="AG63" s="155"/>
      <c r="AH63" s="155"/>
      <c r="AI63" s="144"/>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row>
    <row r="64" spans="1:60" ht="15" customHeight="1">
      <c r="A64" s="105"/>
      <c r="B64" s="107"/>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44"/>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row>
    <row r="65" spans="1:60">
      <c r="A65" s="105"/>
      <c r="B65" s="107"/>
      <c r="C65" s="155"/>
      <c r="D65" s="155"/>
      <c r="E65" s="155"/>
      <c r="F65" s="1253" t="s">
        <v>750</v>
      </c>
      <c r="G65" s="1253"/>
      <c r="H65" s="1253"/>
      <c r="I65" s="1253"/>
      <c r="J65" s="1253"/>
      <c r="K65" s="1253"/>
      <c r="L65" s="1253"/>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44"/>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row>
    <row r="66" spans="1:60">
      <c r="A66" s="105"/>
      <c r="B66" s="107"/>
      <c r="C66" s="155"/>
      <c r="D66" s="155"/>
      <c r="E66" s="1253"/>
      <c r="F66" s="1253"/>
      <c r="G66" s="1253"/>
      <c r="H66" s="1253"/>
      <c r="I66" s="1253"/>
      <c r="J66" s="1253"/>
      <c r="K66" s="1253"/>
      <c r="L66" s="1253"/>
      <c r="M66" s="1253"/>
      <c r="N66" s="1253"/>
      <c r="O66" s="1253"/>
      <c r="P66" s="1253"/>
      <c r="Q66" s="1253"/>
      <c r="R66" s="1253"/>
      <c r="S66" s="1253"/>
      <c r="T66" s="1253"/>
      <c r="U66" s="1253"/>
      <c r="V66" s="1253"/>
      <c r="W66" s="1253"/>
      <c r="X66" s="1253"/>
      <c r="Y66" s="1253"/>
      <c r="Z66" s="1253"/>
      <c r="AA66" s="1253"/>
      <c r="AB66" s="1253"/>
      <c r="AC66" s="1253"/>
      <c r="AD66" s="1253"/>
      <c r="AE66" s="1253"/>
      <c r="AF66" s="1253"/>
      <c r="AG66" s="155"/>
      <c r="AH66" s="155"/>
      <c r="AI66" s="144"/>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row>
    <row r="67" spans="1:60">
      <c r="A67" s="105"/>
      <c r="B67" s="107"/>
      <c r="C67" s="155"/>
      <c r="D67" s="155"/>
      <c r="E67" s="1253"/>
      <c r="F67" s="1253"/>
      <c r="G67" s="1253"/>
      <c r="H67" s="1253"/>
      <c r="I67" s="1253"/>
      <c r="J67" s="1253"/>
      <c r="K67" s="1253"/>
      <c r="L67" s="1253"/>
      <c r="M67" s="1253"/>
      <c r="N67" s="1253"/>
      <c r="O67" s="1253"/>
      <c r="P67" s="1253"/>
      <c r="Q67" s="1253"/>
      <c r="R67" s="1253"/>
      <c r="S67" s="1253"/>
      <c r="T67" s="1253"/>
      <c r="U67" s="1253"/>
      <c r="V67" s="1253"/>
      <c r="W67" s="1253"/>
      <c r="X67" s="1253"/>
      <c r="Y67" s="1253"/>
      <c r="Z67" s="1253"/>
      <c r="AA67" s="1253"/>
      <c r="AB67" s="1253"/>
      <c r="AC67" s="1253"/>
      <c r="AD67" s="1253"/>
      <c r="AE67" s="1253"/>
      <c r="AF67" s="1253"/>
      <c r="AG67" s="155"/>
      <c r="AH67" s="155"/>
      <c r="AI67" s="144"/>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row>
    <row r="68" spans="1:60">
      <c r="A68" s="105"/>
      <c r="B68" s="107"/>
      <c r="C68" s="155"/>
      <c r="D68" s="155"/>
      <c r="E68" s="1253"/>
      <c r="F68" s="1253"/>
      <c r="G68" s="1253"/>
      <c r="H68" s="1253"/>
      <c r="I68" s="1253"/>
      <c r="J68" s="1253"/>
      <c r="K68" s="1253"/>
      <c r="L68" s="1253"/>
      <c r="M68" s="1253"/>
      <c r="N68" s="1253"/>
      <c r="O68" s="1253"/>
      <c r="P68" s="1253"/>
      <c r="Q68" s="1253"/>
      <c r="R68" s="1253"/>
      <c r="S68" s="1253"/>
      <c r="T68" s="1253"/>
      <c r="U68" s="1253"/>
      <c r="V68" s="1253"/>
      <c r="W68" s="1253"/>
      <c r="X68" s="1253"/>
      <c r="Y68" s="1253"/>
      <c r="Z68" s="1253"/>
      <c r="AA68" s="1253"/>
      <c r="AB68" s="1253"/>
      <c r="AC68" s="1253"/>
      <c r="AD68" s="1253"/>
      <c r="AE68" s="1253"/>
      <c r="AF68" s="1253"/>
      <c r="AG68" s="155"/>
      <c r="AH68" s="155"/>
      <c r="AI68" s="144"/>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row>
    <row r="69" spans="1:60">
      <c r="A69" s="105"/>
      <c r="B69" s="107"/>
      <c r="C69" s="155"/>
      <c r="D69" s="155"/>
      <c r="E69" s="1253"/>
      <c r="F69" s="1253"/>
      <c r="G69" s="1253"/>
      <c r="H69" s="1253"/>
      <c r="I69" s="1253"/>
      <c r="J69" s="1253"/>
      <c r="K69" s="1253"/>
      <c r="L69" s="1253"/>
      <c r="M69" s="1253"/>
      <c r="N69" s="1253"/>
      <c r="O69" s="1253"/>
      <c r="P69" s="1253"/>
      <c r="Q69" s="1253"/>
      <c r="R69" s="1253"/>
      <c r="S69" s="1253"/>
      <c r="T69" s="1253"/>
      <c r="U69" s="1253"/>
      <c r="V69" s="1253"/>
      <c r="W69" s="1253"/>
      <c r="X69" s="1253"/>
      <c r="Y69" s="1253"/>
      <c r="Z69" s="1253"/>
      <c r="AA69" s="1253"/>
      <c r="AB69" s="1253"/>
      <c r="AC69" s="1253"/>
      <c r="AD69" s="1253"/>
      <c r="AE69" s="1253"/>
      <c r="AF69" s="1253"/>
      <c r="AG69" s="155"/>
      <c r="AH69" s="155"/>
      <c r="AI69" s="144"/>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row>
    <row r="70" spans="1:60">
      <c r="A70" s="105"/>
      <c r="B70" s="107"/>
      <c r="C70" s="155"/>
      <c r="D70" s="155"/>
      <c r="E70" s="1253"/>
      <c r="F70" s="1253"/>
      <c r="G70" s="1253"/>
      <c r="H70" s="1253"/>
      <c r="I70" s="1253"/>
      <c r="J70" s="1253"/>
      <c r="K70" s="1253"/>
      <c r="L70" s="1253"/>
      <c r="M70" s="1253"/>
      <c r="N70" s="1253"/>
      <c r="O70" s="1253"/>
      <c r="P70" s="1253"/>
      <c r="Q70" s="1253"/>
      <c r="R70" s="1253"/>
      <c r="S70" s="1253"/>
      <c r="T70" s="1253"/>
      <c r="U70" s="1253"/>
      <c r="V70" s="1253"/>
      <c r="W70" s="1253"/>
      <c r="X70" s="1253"/>
      <c r="Y70" s="1253"/>
      <c r="Z70" s="1253"/>
      <c r="AA70" s="1253"/>
      <c r="AB70" s="1253"/>
      <c r="AC70" s="1253"/>
      <c r="AD70" s="1253"/>
      <c r="AE70" s="1253"/>
      <c r="AF70" s="1253"/>
      <c r="AG70" s="155"/>
      <c r="AH70" s="155"/>
      <c r="AI70" s="144"/>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row>
    <row r="71" spans="1:60">
      <c r="A71" s="105"/>
      <c r="B71" s="107"/>
      <c r="C71" s="155"/>
      <c r="D71" s="155"/>
      <c r="E71" s="1253"/>
      <c r="F71" s="1253"/>
      <c r="G71" s="1253"/>
      <c r="H71" s="1253"/>
      <c r="I71" s="1253"/>
      <c r="J71" s="1253"/>
      <c r="K71" s="1253"/>
      <c r="L71" s="1253"/>
      <c r="M71" s="1253"/>
      <c r="N71" s="1253"/>
      <c r="O71" s="1253"/>
      <c r="P71" s="1253"/>
      <c r="Q71" s="1253"/>
      <c r="R71" s="1253"/>
      <c r="S71" s="1253"/>
      <c r="T71" s="1253"/>
      <c r="U71" s="1253"/>
      <c r="V71" s="1253"/>
      <c r="W71" s="1253"/>
      <c r="X71" s="1253"/>
      <c r="Y71" s="1253"/>
      <c r="Z71" s="1253"/>
      <c r="AA71" s="1253"/>
      <c r="AB71" s="1253"/>
      <c r="AC71" s="1253"/>
      <c r="AD71" s="1253"/>
      <c r="AE71" s="1253"/>
      <c r="AF71" s="1253"/>
      <c r="AG71" s="155"/>
      <c r="AH71" s="155"/>
      <c r="AI71" s="144"/>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row>
    <row r="72" spans="1:60">
      <c r="A72" s="105"/>
      <c r="B72" s="107"/>
      <c r="C72" s="155"/>
      <c r="D72" s="155"/>
      <c r="E72" s="1253"/>
      <c r="F72" s="1253"/>
      <c r="G72" s="1253"/>
      <c r="H72" s="1253"/>
      <c r="I72" s="1253"/>
      <c r="J72" s="1253"/>
      <c r="K72" s="1253"/>
      <c r="L72" s="1253"/>
      <c r="M72" s="1253"/>
      <c r="N72" s="1253"/>
      <c r="O72" s="1253"/>
      <c r="P72" s="1253"/>
      <c r="Q72" s="1253"/>
      <c r="R72" s="1253"/>
      <c r="S72" s="1253"/>
      <c r="T72" s="1253"/>
      <c r="U72" s="1253"/>
      <c r="V72" s="1253"/>
      <c r="W72" s="1253"/>
      <c r="X72" s="1253"/>
      <c r="Y72" s="1253"/>
      <c r="Z72" s="1253"/>
      <c r="AA72" s="1253"/>
      <c r="AB72" s="1253"/>
      <c r="AC72" s="1253"/>
      <c r="AD72" s="1253"/>
      <c r="AE72" s="1253"/>
      <c r="AF72" s="1253"/>
      <c r="AG72" s="155"/>
      <c r="AH72" s="155"/>
      <c r="AI72" s="144"/>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row>
    <row r="73" spans="1:60">
      <c r="A73" s="105"/>
      <c r="B73" s="107"/>
      <c r="C73" s="155"/>
      <c r="D73" s="155"/>
      <c r="E73" s="1253"/>
      <c r="F73" s="1253"/>
      <c r="G73" s="1253"/>
      <c r="H73" s="1253"/>
      <c r="I73" s="1253"/>
      <c r="J73" s="1253"/>
      <c r="K73" s="1253"/>
      <c r="L73" s="1253"/>
      <c r="M73" s="1253"/>
      <c r="N73" s="1253"/>
      <c r="O73" s="1253"/>
      <c r="P73" s="1253"/>
      <c r="Q73" s="1253"/>
      <c r="R73" s="1253"/>
      <c r="S73" s="1253"/>
      <c r="T73" s="1253"/>
      <c r="U73" s="1253"/>
      <c r="V73" s="1253"/>
      <c r="W73" s="1253"/>
      <c r="X73" s="1253"/>
      <c r="Y73" s="1253"/>
      <c r="Z73" s="1253"/>
      <c r="AA73" s="1253"/>
      <c r="AB73" s="1253"/>
      <c r="AC73" s="1253"/>
      <c r="AD73" s="1253"/>
      <c r="AE73" s="1253"/>
      <c r="AF73" s="1253"/>
      <c r="AG73" s="155"/>
      <c r="AH73" s="155"/>
      <c r="AI73" s="144"/>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row>
    <row r="74" spans="1:60">
      <c r="A74" s="105"/>
      <c r="B74" s="107"/>
      <c r="C74" s="155"/>
      <c r="D74" s="155"/>
      <c r="E74" s="1253"/>
      <c r="F74" s="1253"/>
      <c r="G74" s="1253"/>
      <c r="H74" s="1253"/>
      <c r="I74" s="1253"/>
      <c r="J74" s="1253"/>
      <c r="K74" s="1253"/>
      <c r="L74" s="1253"/>
      <c r="M74" s="1253"/>
      <c r="N74" s="1253"/>
      <c r="O74" s="1253"/>
      <c r="P74" s="1253"/>
      <c r="Q74" s="1253"/>
      <c r="R74" s="1253"/>
      <c r="S74" s="1253"/>
      <c r="T74" s="1253"/>
      <c r="U74" s="1253"/>
      <c r="V74" s="1253"/>
      <c r="W74" s="1253"/>
      <c r="X74" s="1253"/>
      <c r="Y74" s="1253"/>
      <c r="Z74" s="1253"/>
      <c r="AA74" s="1253"/>
      <c r="AB74" s="1253"/>
      <c r="AC74" s="1253"/>
      <c r="AD74" s="1253"/>
      <c r="AE74" s="1253"/>
      <c r="AF74" s="1253"/>
      <c r="AG74" s="155"/>
      <c r="AH74" s="155"/>
      <c r="AI74" s="144"/>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row>
    <row r="75" spans="1:60">
      <c r="A75" s="105"/>
      <c r="B75" s="107"/>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44"/>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row>
    <row r="76" spans="1:60">
      <c r="A76" s="105"/>
      <c r="B76" s="107"/>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44"/>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row>
    <row r="77" spans="1:60">
      <c r="A77" s="105"/>
      <c r="B77" s="107"/>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44"/>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row>
    <row r="78" spans="1:60">
      <c r="A78" s="105"/>
      <c r="B78" s="107"/>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44"/>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row>
    <row r="79" spans="1:60">
      <c r="A79" s="105"/>
      <c r="B79" s="107"/>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44"/>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row>
    <row r="80" spans="1:60">
      <c r="A80" s="105"/>
      <c r="B80" s="107"/>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44"/>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row>
    <row r="81" spans="1:60">
      <c r="A81" s="105"/>
      <c r="B81" s="107"/>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44"/>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row>
    <row r="82" spans="1:60">
      <c r="A82" s="105"/>
      <c r="B82" s="107"/>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44"/>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row>
    <row r="83" spans="1:60">
      <c r="A83" s="105"/>
      <c r="B83" s="107"/>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44"/>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row>
    <row r="84" spans="1:60">
      <c r="A84" s="105"/>
      <c r="B84" s="107"/>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44"/>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row>
    <row r="85" spans="1:60">
      <c r="A85" s="105"/>
      <c r="B85" s="107"/>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44"/>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row>
    <row r="86" spans="1:60">
      <c r="A86" s="105"/>
      <c r="B86" s="107"/>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44"/>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row>
    <row r="87" spans="1:60">
      <c r="A87" s="105"/>
      <c r="B87" s="107"/>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44"/>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row>
    <row r="88" spans="1:60">
      <c r="A88" s="105"/>
      <c r="B88" s="107"/>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44"/>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row>
    <row r="89" spans="1:60">
      <c r="A89" s="105"/>
      <c r="B89" s="107"/>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44"/>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row>
    <row r="90" spans="1:60">
      <c r="A90" s="105"/>
      <c r="B90" s="107"/>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44"/>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row>
    <row r="91" spans="1:60">
      <c r="A91" s="105"/>
      <c r="B91" s="107"/>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44"/>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row>
    <row r="92" spans="1:60">
      <c r="A92" s="105"/>
      <c r="B92" s="107"/>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44"/>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row>
    <row r="93" spans="1:60">
      <c r="A93" s="105"/>
      <c r="B93" s="107"/>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44"/>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row>
    <row r="94" spans="1:60">
      <c r="A94" s="105"/>
      <c r="B94" s="107"/>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44"/>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row>
    <row r="95" spans="1:60">
      <c r="A95" s="105"/>
      <c r="B95" s="107"/>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44"/>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row>
    <row r="96" spans="1:60" ht="9" customHeight="1">
      <c r="A96" s="105"/>
      <c r="B96" s="200"/>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16"/>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row>
    <row r="97" spans="1:60">
      <c r="A97" s="105"/>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row>
    <row r="98" spans="1:60">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row>
    <row r="99" spans="1:60">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row>
  </sheetData>
  <sheetProtection sheet="1" objects="1" scenarios="1"/>
  <mergeCells count="66">
    <mergeCell ref="AM4:AT5"/>
    <mergeCell ref="AM8:AT9"/>
    <mergeCell ref="F10:L11"/>
    <mergeCell ref="S16:U17"/>
    <mergeCell ref="AA51:AC52"/>
    <mergeCell ref="AD51:AF52"/>
    <mergeCell ref="E37:AF49"/>
    <mergeCell ref="E30:K30"/>
    <mergeCell ref="L30:AF30"/>
    <mergeCell ref="E31:K31"/>
    <mergeCell ref="L31:AF31"/>
    <mergeCell ref="E32:K32"/>
    <mergeCell ref="L32:AF32"/>
    <mergeCell ref="D25:AG25"/>
    <mergeCell ref="D26:AF26"/>
    <mergeCell ref="E28:K28"/>
    <mergeCell ref="E74:AF74"/>
    <mergeCell ref="W4:Y6"/>
    <mergeCell ref="Z4:AB6"/>
    <mergeCell ref="AC4:AE6"/>
    <mergeCell ref="AF4:AH6"/>
    <mergeCell ref="E69:AF69"/>
    <mergeCell ref="E70:AF70"/>
    <mergeCell ref="E71:AF71"/>
    <mergeCell ref="E72:AF72"/>
    <mergeCell ref="E73:AF73"/>
    <mergeCell ref="F63:AE63"/>
    <mergeCell ref="F65:L65"/>
    <mergeCell ref="E66:AF66"/>
    <mergeCell ref="E67:AF67"/>
    <mergeCell ref="E68:AF68"/>
    <mergeCell ref="AA53:AC53"/>
    <mergeCell ref="AD53:AF53"/>
    <mergeCell ref="D57:AA57"/>
    <mergeCell ref="E59:AB59"/>
    <mergeCell ref="F61:AE61"/>
    <mergeCell ref="E33:K33"/>
    <mergeCell ref="L33:AF33"/>
    <mergeCell ref="E34:K34"/>
    <mergeCell ref="L34:AF34"/>
    <mergeCell ref="E35:AF35"/>
    <mergeCell ref="L28:AF28"/>
    <mergeCell ref="E29:K29"/>
    <mergeCell ref="L29:AF29"/>
    <mergeCell ref="E22:K22"/>
    <mergeCell ref="L22:AF22"/>
    <mergeCell ref="E23:K23"/>
    <mergeCell ref="L23:AF23"/>
    <mergeCell ref="E24:K24"/>
    <mergeCell ref="L24:AF24"/>
    <mergeCell ref="V17:AH17"/>
    <mergeCell ref="D19:N19"/>
    <mergeCell ref="E20:K20"/>
    <mergeCell ref="L20:AF20"/>
    <mergeCell ref="E21:K21"/>
    <mergeCell ref="L21:AF21"/>
    <mergeCell ref="Z9:AA9"/>
    <mergeCell ref="R12:T12"/>
    <mergeCell ref="S14:U14"/>
    <mergeCell ref="V14:AH14"/>
    <mergeCell ref="V16:AH16"/>
    <mergeCell ref="W3:Y3"/>
    <mergeCell ref="Z3:AB3"/>
    <mergeCell ref="AC3:AE3"/>
    <mergeCell ref="AF3:AH3"/>
    <mergeCell ref="C8:AH8"/>
  </mergeCells>
  <phoneticPr fontId="3" type="Hiragana"/>
  <hyperlinks>
    <hyperlink ref="AM4" location="データ!A1" display="データ入力画面へ"/>
  </hyperlinks>
  <pageMargins left="0.7" right="0.30629921259842519" top="0.55314960629921262" bottom="0.19685039370078738"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53"/>
  <sheetViews>
    <sheetView showZeros="0" topLeftCell="C13" workbookViewId="0">
      <selection activeCell="AF14" sqref="AF14"/>
    </sheetView>
  </sheetViews>
  <sheetFormatPr defaultRowHeight="18.75"/>
  <cols>
    <col min="1" max="1" width="7.625" style="217" customWidth="1"/>
    <col min="2" max="2" width="2.25" style="217" customWidth="1"/>
    <col min="3" max="3" width="14" style="217" customWidth="1"/>
    <col min="4" max="45" width="2.625" style="217" customWidth="1"/>
    <col min="46" max="46" width="2.625" customWidth="1"/>
    <col min="47" max="47" width="4.75" customWidth="1"/>
    <col min="48" max="48" width="4" customWidth="1"/>
    <col min="49" max="50" width="3.125" customWidth="1"/>
    <col min="51" max="51" width="8.125" customWidth="1"/>
    <col min="52" max="52" width="5.875" customWidth="1"/>
    <col min="53" max="53" width="9.125" customWidth="1"/>
    <col min="54" max="67" width="2.625" customWidth="1"/>
  </cols>
  <sheetData>
    <row r="1" spans="1:68" ht="15.75" customHeight="1">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01"/>
      <c r="AU1" s="201"/>
      <c r="AV1" s="201"/>
      <c r="AW1" s="201"/>
      <c r="AX1" s="201"/>
      <c r="AY1" s="201"/>
      <c r="AZ1" s="201"/>
      <c r="BA1" s="201"/>
      <c r="BB1" s="201"/>
      <c r="BC1" s="201"/>
      <c r="BD1" s="201"/>
      <c r="BE1" s="201"/>
      <c r="BF1" s="201"/>
      <c r="BG1" s="201"/>
      <c r="BH1" s="201"/>
      <c r="BI1" s="201"/>
      <c r="BJ1" s="201"/>
      <c r="BK1" s="201"/>
      <c r="BL1" s="201"/>
      <c r="BM1" s="201"/>
      <c r="BN1" s="201"/>
      <c r="BO1" s="201"/>
      <c r="BP1" s="201"/>
    </row>
    <row r="2" spans="1:68" ht="9" customHeight="1">
      <c r="A2" s="218"/>
      <c r="B2" s="1281" t="s">
        <v>904</v>
      </c>
      <c r="C2" s="1282"/>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1272"/>
      <c r="AL2" s="1272"/>
      <c r="AM2" s="1272"/>
      <c r="AN2" s="234"/>
      <c r="AO2" s="234"/>
      <c r="AP2" s="234"/>
      <c r="AQ2" s="234"/>
      <c r="AR2" s="234"/>
      <c r="AS2" s="250"/>
      <c r="AT2" s="201"/>
      <c r="AU2" s="201"/>
      <c r="AV2" s="201"/>
      <c r="AW2" s="201"/>
      <c r="AX2" s="201"/>
      <c r="AY2" s="201"/>
      <c r="AZ2" s="201"/>
      <c r="BA2" s="201"/>
      <c r="BB2" s="201"/>
      <c r="BC2" s="201"/>
      <c r="BD2" s="201"/>
      <c r="BE2" s="201"/>
      <c r="BF2" s="201"/>
      <c r="BG2" s="201"/>
      <c r="BH2" s="201"/>
      <c r="BI2" s="201"/>
      <c r="BJ2" s="201"/>
      <c r="BK2" s="201"/>
      <c r="BL2" s="201"/>
      <c r="BM2" s="201"/>
      <c r="BN2" s="201"/>
      <c r="BO2" s="201"/>
      <c r="BP2" s="201"/>
    </row>
    <row r="3" spans="1:68" ht="15.75" customHeight="1">
      <c r="A3" s="218"/>
      <c r="B3" s="1283"/>
      <c r="C3" s="1284"/>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1273" t="s">
        <v>65</v>
      </c>
      <c r="AH3" s="1273"/>
      <c r="AI3" s="1273"/>
      <c r="AJ3" s="1274" t="s">
        <v>903</v>
      </c>
      <c r="AK3" s="1274"/>
      <c r="AL3" s="1274"/>
      <c r="AM3" s="1274" t="s">
        <v>90</v>
      </c>
      <c r="AN3" s="1274"/>
      <c r="AO3" s="1274"/>
      <c r="AP3" s="1273" t="s">
        <v>393</v>
      </c>
      <c r="AQ3" s="1273"/>
      <c r="AR3" s="1273"/>
      <c r="AS3" s="251"/>
      <c r="AT3" s="201"/>
      <c r="AU3" s="201"/>
      <c r="AV3" s="201"/>
      <c r="AW3" s="201"/>
      <c r="AX3" s="201"/>
      <c r="AY3" s="201"/>
      <c r="AZ3" s="201"/>
      <c r="BA3" s="201"/>
      <c r="BB3" s="201"/>
      <c r="BC3" s="201"/>
      <c r="BD3" s="201"/>
      <c r="BE3" s="201"/>
      <c r="BF3" s="201"/>
      <c r="BG3" s="201"/>
      <c r="BH3" s="201"/>
      <c r="BI3" s="201"/>
      <c r="BJ3" s="201"/>
      <c r="BK3" s="201"/>
      <c r="BL3" s="201"/>
      <c r="BM3" s="201"/>
      <c r="BN3" s="201"/>
      <c r="BO3" s="201"/>
      <c r="BP3" s="201"/>
    </row>
    <row r="4" spans="1:68" ht="45" customHeight="1">
      <c r="A4" s="218"/>
      <c r="B4" s="219"/>
      <c r="C4" s="224"/>
      <c r="D4" s="235"/>
      <c r="E4" s="235"/>
      <c r="F4" s="235"/>
      <c r="G4" s="235"/>
      <c r="H4" s="235"/>
      <c r="I4" s="235"/>
      <c r="J4" s="235"/>
      <c r="K4" s="1276" t="s">
        <v>277</v>
      </c>
      <c r="L4" s="1276"/>
      <c r="M4" s="1276"/>
      <c r="N4" s="1276"/>
      <c r="O4" s="1276"/>
      <c r="P4" s="1276"/>
      <c r="Q4" s="1276"/>
      <c r="R4" s="1276"/>
      <c r="S4" s="1276"/>
      <c r="T4" s="1276"/>
      <c r="U4" s="240" t="s">
        <v>509</v>
      </c>
      <c r="V4" s="1277" t="str">
        <f>IFERROR(VLOOKUP(TRUE,AY10:AZ11,2,FALSE),"")</f>
        <v>計画</v>
      </c>
      <c r="W4" s="1277"/>
      <c r="X4" s="1277"/>
      <c r="Y4" s="240" t="s">
        <v>865</v>
      </c>
      <c r="Z4" s="240"/>
      <c r="AA4" s="240"/>
      <c r="AB4" s="240"/>
      <c r="AC4" s="240"/>
      <c r="AD4" s="235"/>
      <c r="AE4" s="235"/>
      <c r="AF4" s="235"/>
      <c r="AG4" s="1273"/>
      <c r="AH4" s="1273"/>
      <c r="AI4" s="1273"/>
      <c r="AJ4" s="1274"/>
      <c r="AK4" s="1274"/>
      <c r="AL4" s="1274"/>
      <c r="AM4" s="1274"/>
      <c r="AN4" s="1274"/>
      <c r="AO4" s="1274"/>
      <c r="AP4" s="1273"/>
      <c r="AQ4" s="1273"/>
      <c r="AR4" s="1273"/>
      <c r="AS4" s="252"/>
      <c r="AT4" s="201"/>
      <c r="AU4" s="201"/>
      <c r="AV4" s="201"/>
      <c r="AW4" s="201"/>
      <c r="AX4" s="201"/>
      <c r="AY4" s="201"/>
      <c r="AZ4" s="201"/>
      <c r="BA4" s="201"/>
      <c r="BB4" s="201"/>
      <c r="BC4" s="201"/>
      <c r="BD4" s="201"/>
      <c r="BE4" s="201"/>
      <c r="BF4" s="201"/>
      <c r="BG4" s="201"/>
      <c r="BH4" s="201"/>
      <c r="BI4" s="201"/>
      <c r="BJ4" s="201"/>
      <c r="BK4" s="201"/>
      <c r="BL4" s="201"/>
      <c r="BM4" s="201"/>
      <c r="BN4" s="201"/>
      <c r="BO4" s="201"/>
      <c r="BP4" s="201"/>
    </row>
    <row r="5" spans="1:68" ht="7.5" customHeight="1">
      <c r="A5" s="218"/>
      <c r="B5" s="219"/>
      <c r="C5" s="224"/>
      <c r="D5" s="235"/>
      <c r="E5" s="235"/>
      <c r="F5" s="235"/>
      <c r="G5" s="235"/>
      <c r="H5" s="235"/>
      <c r="I5" s="235"/>
      <c r="J5" s="235"/>
      <c r="K5" s="241"/>
      <c r="L5" s="241"/>
      <c r="M5" s="241"/>
      <c r="N5" s="241"/>
      <c r="O5" s="241"/>
      <c r="P5" s="241"/>
      <c r="Q5" s="241"/>
      <c r="R5" s="241"/>
      <c r="S5" s="241"/>
      <c r="T5" s="241"/>
      <c r="U5" s="241"/>
      <c r="V5" s="241"/>
      <c r="W5" s="241"/>
      <c r="X5" s="241"/>
      <c r="Y5" s="241"/>
      <c r="Z5" s="241"/>
      <c r="AA5" s="241"/>
      <c r="AB5" s="241"/>
      <c r="AC5" s="241"/>
      <c r="AD5" s="235"/>
      <c r="AE5" s="235"/>
      <c r="AF5" s="235"/>
      <c r="AG5" s="245"/>
      <c r="AH5" s="245"/>
      <c r="AI5" s="245"/>
      <c r="AJ5" s="247"/>
      <c r="AK5" s="247"/>
      <c r="AL5" s="247"/>
      <c r="AM5" s="247"/>
      <c r="AN5" s="247"/>
      <c r="AO5" s="247"/>
      <c r="AP5" s="245"/>
      <c r="AQ5" s="245"/>
      <c r="AR5" s="245"/>
      <c r="AS5" s="252"/>
      <c r="AT5" s="201"/>
      <c r="AU5" s="201"/>
      <c r="AV5" s="201"/>
      <c r="AW5" s="201"/>
      <c r="AX5" s="201"/>
      <c r="AY5" s="201"/>
      <c r="AZ5" s="201"/>
      <c r="BA5" s="201"/>
      <c r="BB5" s="201"/>
      <c r="BC5" s="201"/>
      <c r="BD5" s="201"/>
      <c r="BE5" s="201"/>
      <c r="BF5" s="201"/>
      <c r="BG5" s="201"/>
      <c r="BH5" s="201"/>
      <c r="BI5" s="201"/>
      <c r="BJ5" s="201"/>
      <c r="BK5" s="201"/>
      <c r="BL5" s="201"/>
      <c r="BM5" s="201"/>
      <c r="BN5" s="201"/>
      <c r="BO5" s="201"/>
      <c r="BP5" s="201"/>
    </row>
    <row r="6" spans="1:68" ht="19.5" customHeight="1">
      <c r="A6" s="218"/>
      <c r="B6" s="220"/>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46"/>
      <c r="AI6" s="246"/>
      <c r="AJ6" s="1143" t="s">
        <v>85</v>
      </c>
      <c r="AK6" s="1143"/>
      <c r="AL6" s="135"/>
      <c r="AM6" s="135" t="s">
        <v>170</v>
      </c>
      <c r="AN6" s="135"/>
      <c r="AO6" s="135" t="s">
        <v>838</v>
      </c>
      <c r="AP6" s="135"/>
      <c r="AQ6" s="135" t="s">
        <v>506</v>
      </c>
      <c r="AR6" s="248"/>
      <c r="AS6" s="252"/>
      <c r="AT6" s="201"/>
      <c r="AU6" s="1173" t="s">
        <v>102</v>
      </c>
      <c r="AV6" s="1174"/>
      <c r="AW6" s="1174"/>
      <c r="AX6" s="1174"/>
      <c r="AY6" s="1175"/>
      <c r="AZ6" s="201"/>
      <c r="BA6" s="201"/>
      <c r="BB6" s="201"/>
      <c r="BC6" s="201"/>
      <c r="BD6" s="201"/>
      <c r="BE6" s="201"/>
      <c r="BF6" s="201"/>
      <c r="BG6" s="201"/>
      <c r="BH6" s="201"/>
      <c r="BI6" s="201"/>
      <c r="BJ6" s="201"/>
      <c r="BK6" s="201"/>
      <c r="BL6" s="201"/>
      <c r="BM6" s="201"/>
      <c r="BN6" s="201"/>
      <c r="BO6" s="201"/>
      <c r="BP6" s="201"/>
    </row>
    <row r="7" spans="1:68" ht="16.5" customHeight="1">
      <c r="A7" s="218"/>
      <c r="B7" s="220"/>
      <c r="C7" s="1275" t="s">
        <v>839</v>
      </c>
      <c r="D7" s="127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52"/>
      <c r="AT7" s="201"/>
      <c r="AU7" s="1176"/>
      <c r="AV7" s="1177"/>
      <c r="AW7" s="1177"/>
      <c r="AX7" s="1177"/>
      <c r="AY7" s="1178"/>
      <c r="AZ7" s="201"/>
      <c r="BA7" s="201"/>
      <c r="BB7" s="201"/>
      <c r="BC7" s="201"/>
      <c r="BD7" s="201"/>
      <c r="BE7" s="201"/>
      <c r="BF7" s="201"/>
      <c r="BG7" s="201"/>
      <c r="BH7" s="201"/>
      <c r="BI7" s="201"/>
      <c r="BJ7" s="201"/>
      <c r="BK7" s="201"/>
      <c r="BL7" s="201"/>
      <c r="BM7" s="201"/>
      <c r="BN7" s="201"/>
      <c r="BO7" s="201"/>
      <c r="BP7" s="201"/>
    </row>
    <row r="8" spans="1:68" ht="7.5" customHeight="1">
      <c r="A8" s="218"/>
      <c r="B8" s="220"/>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52"/>
      <c r="AT8" s="201"/>
      <c r="AU8" s="201"/>
      <c r="AV8" s="201"/>
      <c r="AW8" s="201"/>
      <c r="AX8" s="201"/>
      <c r="AY8" s="201"/>
      <c r="AZ8" s="201"/>
      <c r="BA8" s="201"/>
      <c r="BB8" s="201"/>
      <c r="BC8" s="201"/>
      <c r="BD8" s="201"/>
      <c r="BE8" s="201"/>
      <c r="BF8" s="201"/>
      <c r="BG8" s="201"/>
      <c r="BH8" s="201"/>
      <c r="BI8" s="201"/>
      <c r="BJ8" s="201"/>
      <c r="BK8" s="201"/>
      <c r="BL8" s="201"/>
      <c r="BM8" s="201"/>
      <c r="BN8" s="201"/>
      <c r="BO8" s="201"/>
      <c r="BP8" s="201"/>
    </row>
    <row r="9" spans="1:68" ht="10.5" customHeight="1">
      <c r="A9" s="218"/>
      <c r="B9" s="220"/>
      <c r="C9" s="226"/>
      <c r="D9" s="1151"/>
      <c r="E9" s="1151"/>
      <c r="F9" s="1151"/>
      <c r="G9" s="1151"/>
      <c r="H9" s="1151"/>
      <c r="I9" s="1151"/>
      <c r="J9" s="1151"/>
      <c r="K9" s="1151"/>
      <c r="L9" s="1151"/>
      <c r="M9" s="1151"/>
      <c r="N9" s="1151"/>
      <c r="O9" s="1151"/>
      <c r="P9" s="1151"/>
      <c r="Q9" s="1151"/>
      <c r="R9" s="1151"/>
      <c r="S9" s="1151"/>
      <c r="T9" s="1151"/>
      <c r="U9" s="1151"/>
      <c r="V9" s="129"/>
      <c r="W9" s="129"/>
      <c r="X9" s="129"/>
      <c r="Y9" s="129"/>
      <c r="Z9" s="129"/>
      <c r="AA9" s="129"/>
      <c r="AB9" s="129"/>
      <c r="AC9" s="1146" t="s">
        <v>54</v>
      </c>
      <c r="AD9" s="1146"/>
      <c r="AE9" s="1146"/>
      <c r="AF9" s="129"/>
      <c r="AG9" s="129"/>
      <c r="AH9" s="129"/>
      <c r="AI9" s="129"/>
      <c r="AJ9" s="129"/>
      <c r="AK9" s="129"/>
      <c r="AL9" s="129"/>
      <c r="AM9" s="129"/>
      <c r="AN9" s="129"/>
      <c r="AO9" s="129"/>
      <c r="AP9" s="129"/>
      <c r="AQ9" s="129"/>
      <c r="AR9" s="225"/>
      <c r="AS9" s="252"/>
      <c r="AT9" s="201"/>
      <c r="AU9" s="1285" t="s">
        <v>907</v>
      </c>
      <c r="AV9" s="1286"/>
      <c r="AW9" s="1289"/>
      <c r="AX9" s="1289"/>
      <c r="AY9" s="257"/>
      <c r="AZ9" s="260"/>
      <c r="BA9" s="255"/>
      <c r="BB9" s="201"/>
      <c r="BC9" s="201"/>
      <c r="BD9" s="201"/>
      <c r="BE9" s="201"/>
      <c r="BF9" s="201"/>
      <c r="BG9" s="201"/>
      <c r="BH9" s="201"/>
      <c r="BI9" s="201"/>
      <c r="BJ9" s="201"/>
      <c r="BK9" s="201"/>
      <c r="BL9" s="201"/>
      <c r="BM9" s="201"/>
      <c r="BN9" s="201"/>
      <c r="BO9" s="201"/>
      <c r="BP9" s="201"/>
    </row>
    <row r="10" spans="1:68" ht="15.75" customHeight="1">
      <c r="A10" s="218"/>
      <c r="B10" s="220"/>
      <c r="C10" s="226" t="s">
        <v>160</v>
      </c>
      <c r="D10" s="1151">
        <f>データ!$D$6</f>
        <v>0</v>
      </c>
      <c r="E10" s="1151"/>
      <c r="F10" s="1151"/>
      <c r="G10" s="1151"/>
      <c r="H10" s="1151"/>
      <c r="I10" s="1151"/>
      <c r="J10" s="1151"/>
      <c r="K10" s="1151"/>
      <c r="L10" s="1151"/>
      <c r="M10" s="1151"/>
      <c r="N10" s="1151"/>
      <c r="O10" s="1151"/>
      <c r="P10" s="1151"/>
      <c r="Q10" s="1151"/>
      <c r="R10" s="1151"/>
      <c r="S10" s="1151"/>
      <c r="T10" s="1151"/>
      <c r="U10" s="1151"/>
      <c r="V10" s="129"/>
      <c r="W10" s="129"/>
      <c r="X10" s="129"/>
      <c r="Y10" s="129"/>
      <c r="Z10" s="129"/>
      <c r="AA10" s="129"/>
      <c r="AB10" s="129"/>
      <c r="AC10" s="129"/>
      <c r="AD10" s="129"/>
      <c r="AE10" s="1151">
        <f>データ!$D$9</f>
        <v>0</v>
      </c>
      <c r="AF10" s="1151"/>
      <c r="AG10" s="1151"/>
      <c r="AH10" s="1151"/>
      <c r="AI10" s="1151"/>
      <c r="AJ10" s="1151"/>
      <c r="AK10" s="1151"/>
      <c r="AL10" s="1151"/>
      <c r="AM10" s="1151"/>
      <c r="AN10" s="1151"/>
      <c r="AO10" s="1151"/>
      <c r="AP10" s="1151"/>
      <c r="AQ10" s="1151"/>
      <c r="AR10" s="225"/>
      <c r="AS10" s="252"/>
      <c r="AT10" s="201"/>
      <c r="AU10" s="1287"/>
      <c r="AV10" s="1288"/>
      <c r="AW10" s="1289"/>
      <c r="AX10" s="1289"/>
      <c r="AY10" s="258" t="b">
        <v>1</v>
      </c>
      <c r="AZ10" s="261" t="s">
        <v>968</v>
      </c>
      <c r="BA10" s="264">
        <f>データ!K15</f>
        <v>0</v>
      </c>
      <c r="BB10" s="201"/>
      <c r="BC10" s="201"/>
      <c r="BD10" s="201"/>
      <c r="BE10" s="201"/>
      <c r="BF10" s="201"/>
      <c r="BG10" s="201"/>
      <c r="BH10" s="201"/>
      <c r="BI10" s="201"/>
      <c r="BJ10" s="201"/>
      <c r="BK10" s="201"/>
      <c r="BL10" s="201"/>
      <c r="BM10" s="201"/>
      <c r="BN10" s="201"/>
      <c r="BO10" s="201"/>
      <c r="BP10" s="201"/>
    </row>
    <row r="11" spans="1:68" ht="15.75" customHeight="1">
      <c r="A11" s="218"/>
      <c r="B11" s="220"/>
      <c r="C11" s="226" t="s">
        <v>162</v>
      </c>
      <c r="D11" s="129" t="s">
        <v>81</v>
      </c>
      <c r="E11" s="1278" t="s">
        <v>85</v>
      </c>
      <c r="F11" s="1278"/>
      <c r="G11" s="1154">
        <f>データ!$F$15</f>
        <v>0</v>
      </c>
      <c r="H11" s="1154"/>
      <c r="I11" s="1154"/>
      <c r="J11" s="1154"/>
      <c r="K11" s="1154"/>
      <c r="L11" s="242"/>
      <c r="M11" s="129"/>
      <c r="N11" s="129" t="s">
        <v>166</v>
      </c>
      <c r="O11" s="1278" t="s">
        <v>85</v>
      </c>
      <c r="P11" s="1278"/>
      <c r="Q11" s="1154">
        <f>IFERROR(VLOOKUP(TRUE,AY10:BA11,3,FALSE),"")</f>
        <v>0</v>
      </c>
      <c r="R11" s="1154"/>
      <c r="S11" s="1154"/>
      <c r="T11" s="1154"/>
      <c r="U11" s="1154"/>
      <c r="V11" s="206"/>
      <c r="W11" s="206"/>
      <c r="X11" s="206"/>
      <c r="Y11" s="1279"/>
      <c r="Z11" s="1279"/>
      <c r="AA11" s="1279"/>
      <c r="AB11" s="1279"/>
      <c r="AC11" s="1279"/>
      <c r="AD11" s="1279"/>
      <c r="AE11" s="243"/>
      <c r="AF11" s="1151" t="str">
        <f>IF(データ!$D$11="","",データ!$D$10&amp;"   "&amp;データ!$D$11&amp;"      ㊞")</f>
        <v/>
      </c>
      <c r="AG11" s="1151"/>
      <c r="AH11" s="1151"/>
      <c r="AI11" s="1151"/>
      <c r="AJ11" s="1151"/>
      <c r="AK11" s="1151"/>
      <c r="AL11" s="1151"/>
      <c r="AM11" s="1151"/>
      <c r="AN11" s="1151"/>
      <c r="AO11" s="1151"/>
      <c r="AP11" s="1151"/>
      <c r="AQ11" s="1151"/>
      <c r="AR11" s="235"/>
      <c r="AS11" s="252"/>
      <c r="AT11" s="201"/>
      <c r="AU11" s="1290" t="s">
        <v>967</v>
      </c>
      <c r="AV11" s="1291"/>
      <c r="AW11" s="1289"/>
      <c r="AX11" s="1289"/>
      <c r="AY11" s="258" t="b">
        <v>0</v>
      </c>
      <c r="AZ11" s="262" t="s">
        <v>765</v>
      </c>
      <c r="BA11" s="265">
        <f>MAX(AV15:AY17)</f>
        <v>0</v>
      </c>
      <c r="BB11" s="201"/>
      <c r="BC11" s="201"/>
      <c r="BD11" s="201"/>
      <c r="BE11" s="201"/>
      <c r="BF11" s="201"/>
      <c r="BG11" s="201"/>
      <c r="BH11" s="201"/>
      <c r="BI11" s="201"/>
      <c r="BJ11" s="201"/>
      <c r="BK11" s="201"/>
      <c r="BL11" s="201"/>
      <c r="BM11" s="201"/>
      <c r="BN11" s="201"/>
      <c r="BO11" s="201"/>
      <c r="BP11" s="201"/>
    </row>
    <row r="12" spans="1:68" ht="10.5" customHeight="1">
      <c r="A12" s="218"/>
      <c r="B12" s="220"/>
      <c r="C12" s="225"/>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244"/>
      <c r="AF12" s="244"/>
      <c r="AG12" s="244"/>
      <c r="AH12" s="244"/>
      <c r="AI12" s="244"/>
      <c r="AJ12" s="244"/>
      <c r="AK12" s="244"/>
      <c r="AL12" s="244"/>
      <c r="AM12" s="244"/>
      <c r="AN12" s="244"/>
      <c r="AO12" s="244"/>
      <c r="AP12" s="244"/>
      <c r="AQ12" s="244"/>
      <c r="AR12" s="225"/>
      <c r="AS12" s="252"/>
      <c r="AT12" s="201"/>
      <c r="AU12" s="1292"/>
      <c r="AV12" s="1293"/>
      <c r="AW12" s="1289"/>
      <c r="AX12" s="1289"/>
      <c r="AY12" s="259"/>
      <c r="AZ12" s="263"/>
      <c r="BA12" s="255"/>
      <c r="BB12" s="201"/>
      <c r="BC12" s="201"/>
      <c r="BD12" s="201"/>
      <c r="BE12" s="201"/>
      <c r="BF12" s="201"/>
      <c r="BG12" s="201"/>
      <c r="BH12" s="201"/>
      <c r="BI12" s="201"/>
      <c r="BJ12" s="201"/>
      <c r="BK12" s="201"/>
      <c r="BL12" s="201"/>
      <c r="BM12" s="201"/>
      <c r="BN12" s="201"/>
      <c r="BO12" s="201"/>
      <c r="BP12" s="201"/>
    </row>
    <row r="13" spans="1:68" ht="18" customHeight="1">
      <c r="A13" s="218"/>
      <c r="B13" s="220"/>
      <c r="C13" s="227" t="s">
        <v>63</v>
      </c>
      <c r="D13" s="236"/>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49"/>
      <c r="AS13" s="252"/>
      <c r="AT13" s="201"/>
      <c r="AU13" s="1294" t="str">
        <f>"どちらか必ず選択して　　下さい"</f>
        <v>どちらか必ず選択して　　下さい</v>
      </c>
      <c r="AV13" s="1294"/>
      <c r="AW13" s="1294"/>
      <c r="AX13" s="1294"/>
      <c r="AY13" s="1294"/>
      <c r="AZ13" s="201"/>
      <c r="BA13" s="201"/>
      <c r="BB13" s="201"/>
      <c r="BC13" s="201"/>
      <c r="BD13" s="201"/>
      <c r="BE13" s="201"/>
      <c r="BF13" s="201"/>
      <c r="BG13" s="201"/>
      <c r="BH13" s="201"/>
      <c r="BI13" s="201"/>
      <c r="BJ13" s="201"/>
      <c r="BK13" s="201"/>
      <c r="BL13" s="201"/>
      <c r="BM13" s="201"/>
      <c r="BN13" s="201"/>
      <c r="BO13" s="201"/>
      <c r="BP13" s="201"/>
    </row>
    <row r="14" spans="1:68" ht="18" customHeight="1">
      <c r="A14" s="218"/>
      <c r="B14" s="220"/>
      <c r="C14" s="228" t="s">
        <v>163</v>
      </c>
      <c r="D14" s="236"/>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49"/>
      <c r="AS14" s="252"/>
      <c r="AT14" s="201"/>
      <c r="AU14" s="1294"/>
      <c r="AV14" s="1294"/>
      <c r="AW14" s="1294"/>
      <c r="AX14" s="1294"/>
      <c r="AY14" s="1294"/>
      <c r="AZ14" s="201"/>
      <c r="BA14" s="201"/>
      <c r="BB14" s="201"/>
      <c r="BC14" s="201"/>
      <c r="BD14" s="201"/>
      <c r="BE14" s="201"/>
      <c r="BF14" s="201"/>
      <c r="BG14" s="201"/>
      <c r="BH14" s="201"/>
      <c r="BI14" s="201"/>
      <c r="BJ14" s="201"/>
      <c r="BK14" s="201"/>
      <c r="BL14" s="201"/>
      <c r="BM14" s="201"/>
      <c r="BN14" s="201"/>
      <c r="BO14" s="201"/>
      <c r="BP14" s="201"/>
    </row>
    <row r="15" spans="1:68" ht="18" customHeight="1">
      <c r="A15" s="218"/>
      <c r="B15" s="220"/>
      <c r="C15" s="229"/>
      <c r="D15" s="236"/>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49"/>
      <c r="AS15" s="252"/>
      <c r="AT15" s="201"/>
      <c r="AU15" s="254"/>
      <c r="AV15" s="1296">
        <f>データ!K15</f>
        <v>0</v>
      </c>
      <c r="AW15" s="1296"/>
      <c r="AX15" s="1296"/>
      <c r="AY15" s="1296"/>
      <c r="AZ15" s="201"/>
      <c r="BA15" s="201"/>
      <c r="BB15" s="201"/>
      <c r="BC15" s="201"/>
      <c r="BD15" s="201"/>
      <c r="BE15" s="201"/>
      <c r="BF15" s="201"/>
      <c r="BG15" s="201"/>
      <c r="BH15" s="201"/>
      <c r="BI15" s="201"/>
      <c r="BJ15" s="201"/>
      <c r="BK15" s="201"/>
      <c r="BL15" s="201"/>
      <c r="BM15" s="201"/>
      <c r="BN15" s="201"/>
      <c r="BO15" s="201"/>
      <c r="BP15" s="201"/>
    </row>
    <row r="16" spans="1:68" ht="18" customHeight="1">
      <c r="A16" s="218"/>
      <c r="B16" s="220"/>
      <c r="C16" s="230"/>
      <c r="D16" s="236"/>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49"/>
      <c r="AS16" s="252"/>
      <c r="AT16" s="201"/>
      <c r="AU16" s="201"/>
      <c r="AV16" s="1296">
        <f>データ!K18</f>
        <v>0</v>
      </c>
      <c r="AW16" s="1296"/>
      <c r="AX16" s="1296"/>
      <c r="AY16" s="1296"/>
      <c r="AZ16" s="201"/>
      <c r="BA16" s="201"/>
      <c r="BB16" s="201"/>
      <c r="BC16" s="201"/>
      <c r="BD16" s="201"/>
      <c r="BE16" s="201"/>
      <c r="BF16" s="201"/>
      <c r="BG16" s="201"/>
      <c r="BH16" s="201"/>
      <c r="BI16" s="201"/>
      <c r="BJ16" s="201"/>
      <c r="BK16" s="201"/>
      <c r="BL16" s="201"/>
      <c r="BM16" s="201"/>
      <c r="BN16" s="201"/>
      <c r="BO16" s="201"/>
      <c r="BP16" s="201"/>
    </row>
    <row r="17" spans="1:69" ht="18" customHeight="1">
      <c r="A17" s="218"/>
      <c r="B17" s="220"/>
      <c r="C17" s="230"/>
      <c r="D17" s="236"/>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49"/>
      <c r="AS17" s="252"/>
      <c r="AT17" s="201"/>
      <c r="AU17" s="201"/>
      <c r="AV17" s="1296">
        <f>データ!K21</f>
        <v>0</v>
      </c>
      <c r="AW17" s="1296"/>
      <c r="AX17" s="1296"/>
      <c r="AY17" s="1296"/>
      <c r="AZ17" s="201"/>
      <c r="BA17" s="201"/>
      <c r="BB17" s="201"/>
      <c r="BC17" s="201"/>
      <c r="BD17" s="201"/>
      <c r="BE17" s="201"/>
      <c r="BF17" s="201"/>
      <c r="BG17" s="201"/>
      <c r="BH17" s="201"/>
      <c r="BI17" s="201"/>
      <c r="BJ17" s="201"/>
      <c r="BK17" s="201"/>
      <c r="BL17" s="201"/>
      <c r="BM17" s="201"/>
      <c r="BN17" s="201"/>
      <c r="BO17" s="201"/>
      <c r="BP17" s="201"/>
    </row>
    <row r="18" spans="1:69" ht="18" customHeight="1">
      <c r="A18" s="218"/>
      <c r="B18" s="220"/>
      <c r="C18" s="230"/>
      <c r="D18" s="236"/>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49"/>
      <c r="AS18" s="252"/>
      <c r="AT18" s="201"/>
      <c r="AU18" s="201"/>
      <c r="AV18" s="255"/>
      <c r="AW18" s="255"/>
      <c r="AX18" s="255"/>
      <c r="AY18" s="255"/>
      <c r="AZ18" s="201"/>
      <c r="BA18" s="201"/>
      <c r="BB18" s="201"/>
      <c r="BC18" s="201"/>
      <c r="BD18" s="201"/>
      <c r="BE18" s="201"/>
      <c r="BF18" s="201"/>
      <c r="BG18" s="201"/>
      <c r="BH18" s="201"/>
      <c r="BI18" s="201"/>
      <c r="BJ18" s="201"/>
      <c r="BK18" s="201"/>
      <c r="BL18" s="201"/>
      <c r="BM18" s="201"/>
      <c r="BN18" s="201"/>
      <c r="BO18" s="201"/>
      <c r="BP18" s="201"/>
    </row>
    <row r="19" spans="1:69" ht="18" customHeight="1">
      <c r="A19" s="218"/>
      <c r="B19" s="220"/>
      <c r="C19" s="230"/>
      <c r="D19" s="236"/>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49"/>
      <c r="AS19" s="252"/>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row>
    <row r="20" spans="1:69" ht="18" customHeight="1">
      <c r="A20" s="218"/>
      <c r="B20" s="220"/>
      <c r="C20" s="230"/>
      <c r="D20" s="236"/>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49"/>
      <c r="AS20" s="252"/>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row>
    <row r="21" spans="1:69" ht="18" customHeight="1">
      <c r="A21" s="218"/>
      <c r="B21" s="220"/>
      <c r="C21" s="230"/>
      <c r="D21" s="236"/>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49"/>
      <c r="AS21" s="252"/>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row>
    <row r="22" spans="1:69" ht="18" customHeight="1">
      <c r="A22" s="218"/>
      <c r="B22" s="220"/>
      <c r="C22" s="230"/>
      <c r="D22" s="236"/>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49"/>
      <c r="AS22" s="252"/>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row>
    <row r="23" spans="1:69" ht="18" customHeight="1">
      <c r="A23" s="218"/>
      <c r="B23" s="220"/>
      <c r="C23" s="230"/>
      <c r="D23" s="236"/>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49"/>
      <c r="AS23" s="252"/>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row>
    <row r="24" spans="1:69" ht="18" customHeight="1">
      <c r="A24" s="218"/>
      <c r="B24" s="220"/>
      <c r="C24" s="230"/>
      <c r="D24" s="236"/>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49"/>
      <c r="AS24" s="252"/>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row>
    <row r="25" spans="1:69" ht="18" customHeight="1">
      <c r="A25" s="218"/>
      <c r="B25" s="220"/>
      <c r="C25" s="230"/>
      <c r="D25" s="236"/>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49"/>
      <c r="AS25" s="252"/>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row>
    <row r="26" spans="1:69" ht="18" customHeight="1">
      <c r="A26" s="218"/>
      <c r="B26" s="220"/>
      <c r="C26" s="230"/>
      <c r="D26" s="236"/>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49"/>
      <c r="AS26" s="252"/>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row>
    <row r="27" spans="1:69" ht="18" customHeight="1">
      <c r="A27" s="218"/>
      <c r="B27" s="220"/>
      <c r="C27" s="230"/>
      <c r="D27" s="236"/>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49"/>
      <c r="AS27" s="252"/>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row>
    <row r="28" spans="1:69" ht="15" customHeight="1">
      <c r="A28" s="218"/>
      <c r="B28" s="220"/>
      <c r="C28" s="231" t="s">
        <v>900</v>
      </c>
      <c r="D28" s="237">
        <v>1</v>
      </c>
      <c r="E28" s="237" t="s">
        <v>901</v>
      </c>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52"/>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row>
    <row r="29" spans="1:69" ht="12.75" customHeight="1">
      <c r="A29" s="218"/>
      <c r="B29" s="220"/>
      <c r="C29" s="232"/>
      <c r="D29" s="238">
        <v>2</v>
      </c>
      <c r="E29" s="238" t="s">
        <v>859</v>
      </c>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1295" t="s">
        <v>493</v>
      </c>
      <c r="AN29" s="1295"/>
      <c r="AO29" s="1295"/>
      <c r="AP29" s="1297" t="s">
        <v>536</v>
      </c>
      <c r="AQ29" s="1297"/>
      <c r="AR29" s="1297"/>
      <c r="AS29" s="252"/>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row>
    <row r="30" spans="1:69" ht="13.5" customHeight="1">
      <c r="A30" s="218"/>
      <c r="B30" s="220"/>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1295"/>
      <c r="AN30" s="1295"/>
      <c r="AO30" s="1295"/>
      <c r="AP30" s="1298" t="s">
        <v>519</v>
      </c>
      <c r="AQ30" s="1299"/>
      <c r="AR30" s="1300"/>
      <c r="AS30" s="252"/>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row>
    <row r="31" spans="1:69" ht="43.5" customHeight="1">
      <c r="A31" s="218"/>
      <c r="B31" s="220"/>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1280"/>
      <c r="AN31" s="1280"/>
      <c r="AO31" s="1280"/>
      <c r="AP31" s="1280"/>
      <c r="AQ31" s="1280"/>
      <c r="AR31" s="1280"/>
      <c r="AS31" s="252"/>
      <c r="AT31" s="218"/>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row>
    <row r="32" spans="1:69" ht="9.75" customHeight="1">
      <c r="A32" s="218"/>
      <c r="B32" s="22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53"/>
      <c r="AT32" s="218"/>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row>
    <row r="33" spans="1:68" ht="9.75" customHeight="1">
      <c r="A33" s="218"/>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row>
    <row r="34" spans="1:68" ht="15.75" customHeight="1">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row>
    <row r="35" spans="1:68" ht="15.75" customHeight="1">
      <c r="A35" s="218"/>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row>
    <row r="36" spans="1:68" ht="15.75" customHeight="1">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row>
    <row r="37" spans="1:68" ht="15.75" customHeight="1">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row>
    <row r="38" spans="1:68" ht="15.75" customHeight="1">
      <c r="A38" s="218"/>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row>
    <row r="39" spans="1:68" ht="15.75" customHeight="1">
      <c r="A39" s="218"/>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row>
    <row r="40" spans="1:68" ht="15.75" customHeight="1">
      <c r="A40" s="218"/>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row>
    <row r="41" spans="1:68" ht="15.75" customHeight="1">
      <c r="A41" s="218"/>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row>
    <row r="42" spans="1:68" ht="15.75" customHeight="1"/>
    <row r="43" spans="1:68" ht="15.75" customHeight="1"/>
    <row r="44" spans="1:68" ht="15.75" customHeight="1"/>
    <row r="45" spans="1:68" ht="15.75" customHeight="1"/>
    <row r="46" spans="1:68" ht="15.75" customHeight="1"/>
    <row r="47" spans="1:68" ht="15.75" customHeight="1"/>
    <row r="48" spans="1:68" ht="15.75" customHeight="1"/>
    <row r="49" ht="15.75" customHeight="1"/>
    <row r="50" ht="15.75" customHeight="1"/>
    <row r="51" ht="15.75" customHeight="1"/>
    <row r="52" ht="15.75" customHeight="1"/>
    <row r="53" ht="15.75" customHeight="1"/>
  </sheetData>
  <mergeCells count="38">
    <mergeCell ref="AM31:AO31"/>
    <mergeCell ref="AP31:AR31"/>
    <mergeCell ref="B2:C3"/>
    <mergeCell ref="AU6:AY7"/>
    <mergeCell ref="AU9:AV10"/>
    <mergeCell ref="AW9:AX10"/>
    <mergeCell ref="AU11:AV12"/>
    <mergeCell ref="AW11:AX12"/>
    <mergeCell ref="AU13:AY14"/>
    <mergeCell ref="AM29:AO30"/>
    <mergeCell ref="AV15:AY15"/>
    <mergeCell ref="AV16:AY16"/>
    <mergeCell ref="AV17:AY17"/>
    <mergeCell ref="AP29:AR29"/>
    <mergeCell ref="AP30:AR30"/>
    <mergeCell ref="D10:U10"/>
    <mergeCell ref="AE10:AQ10"/>
    <mergeCell ref="E11:F11"/>
    <mergeCell ref="G11:K11"/>
    <mergeCell ref="O11:P11"/>
    <mergeCell ref="Q11:U11"/>
    <mergeCell ref="Y11:AD11"/>
    <mergeCell ref="AF11:AQ11"/>
    <mergeCell ref="AP4:AR4"/>
    <mergeCell ref="AJ6:AK6"/>
    <mergeCell ref="C7:D7"/>
    <mergeCell ref="D9:U9"/>
    <mergeCell ref="AC9:AE9"/>
    <mergeCell ref="K4:T4"/>
    <mergeCell ref="V4:X4"/>
    <mergeCell ref="AG4:AI4"/>
    <mergeCell ref="AJ4:AL4"/>
    <mergeCell ref="AM4:AO4"/>
    <mergeCell ref="AK2:AM2"/>
    <mergeCell ref="AG3:AI3"/>
    <mergeCell ref="AJ3:AL3"/>
    <mergeCell ref="AM3:AO3"/>
    <mergeCell ref="AP3:AR3"/>
  </mergeCells>
  <phoneticPr fontId="3" type="Hiragana"/>
  <hyperlinks>
    <hyperlink ref="AU6" location="データ!A1" display="データ入力画面へ"/>
  </hyperlinks>
  <pageMargins left="0.50314960629921257" right="0.1094488188976378" top="0.55314960629921262" bottom="0.35629921259842523"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25" r:id="rId4" name="チェック 9">
              <controlPr defaultSize="0" autoPict="0">
                <anchor moveWithCells="1">
                  <from>
                    <xdr:col>48</xdr:col>
                    <xdr:colOff>133350</xdr:colOff>
                    <xdr:row>8</xdr:row>
                    <xdr:rowOff>19050</xdr:rowOff>
                  </from>
                  <to>
                    <xdr:col>49</xdr:col>
                    <xdr:colOff>200025</xdr:colOff>
                    <xdr:row>9</xdr:row>
                    <xdr:rowOff>180975</xdr:rowOff>
                  </to>
                </anchor>
              </controlPr>
            </control>
          </mc:Choice>
        </mc:AlternateContent>
        <mc:AlternateContent xmlns:mc="http://schemas.openxmlformats.org/markup-compatibility/2006">
          <mc:Choice Requires="x14">
            <control shapeId="34826" r:id="rId5" name="チェック 10">
              <controlPr defaultSize="0" autoPict="0">
                <anchor moveWithCells="1">
                  <from>
                    <xdr:col>48</xdr:col>
                    <xdr:colOff>142875</xdr:colOff>
                    <xdr:row>10</xdr:row>
                    <xdr:rowOff>57150</xdr:rowOff>
                  </from>
                  <to>
                    <xdr:col>49</xdr:col>
                    <xdr:colOff>228600</xdr:colOff>
                    <xdr:row>11</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43</vt:i4>
      </vt:variant>
    </vt:vector>
  </HeadingPairs>
  <TitlesOfParts>
    <vt:vector size="87" baseType="lpstr">
      <vt:lpstr>書類一覧</vt:lpstr>
      <vt:lpstr>入力例</vt:lpstr>
      <vt:lpstr>データ</vt:lpstr>
      <vt:lpstr>着工届</vt:lpstr>
      <vt:lpstr>現場代理人通知書</vt:lpstr>
      <vt:lpstr>経歴書</vt:lpstr>
      <vt:lpstr>現場代理人等変更通知</vt:lpstr>
      <vt:lpstr>現場代理人等変兼務申請書</vt:lpstr>
      <vt:lpstr>工程表 </vt:lpstr>
      <vt:lpstr>変更工程表</vt:lpstr>
      <vt:lpstr>建退共収納書</vt:lpstr>
      <vt:lpstr>地下埋設物等確認書</vt:lpstr>
      <vt:lpstr>下請契約報告</vt:lpstr>
      <vt:lpstr>施工体制台帳</vt:lpstr>
      <vt:lpstr>再下請通知書</vt:lpstr>
      <vt:lpstr>施工体系図</vt:lpstr>
      <vt:lpstr>作業員名簿</vt:lpstr>
      <vt:lpstr>施工計画書</vt:lpstr>
      <vt:lpstr>品質管理総括表</vt:lpstr>
      <vt:lpstr>出来形管理総括表 </vt:lpstr>
      <vt:lpstr>交通安全管理計画表</vt:lpstr>
      <vt:lpstr>安全訓練活動計画書</vt:lpstr>
      <vt:lpstr>安全訓練活動報告</vt:lpstr>
      <vt:lpstr>チェックリスト</vt:lpstr>
      <vt:lpstr>工事打合せ簿</vt:lpstr>
      <vt:lpstr>材料承認書</vt:lpstr>
      <vt:lpstr>材料確認書</vt:lpstr>
      <vt:lpstr>材料出荷証明書</vt:lpstr>
      <vt:lpstr>段階確認書</vt:lpstr>
      <vt:lpstr>建設廃棄物処理計画書</vt:lpstr>
      <vt:lpstr>建設発生土処分地計画書</vt:lpstr>
      <vt:lpstr>建設発生土処分地確認書</vt:lpstr>
      <vt:lpstr>事故速報</vt:lpstr>
      <vt:lpstr>修補完了届</vt:lpstr>
      <vt:lpstr>工事の部分使用</vt:lpstr>
      <vt:lpstr>工期延期届</vt:lpstr>
      <vt:lpstr>完成通知書</vt:lpstr>
      <vt:lpstr>引渡書</vt:lpstr>
      <vt:lpstr>出来高管理図表</vt:lpstr>
      <vt:lpstr>出来形合否判定</vt:lpstr>
      <vt:lpstr>品質管理図表</vt:lpstr>
      <vt:lpstr>請求書</vt:lpstr>
      <vt:lpstr>創意工夫等実施状況</vt:lpstr>
      <vt:lpstr>創意工夫実施状況（2）</vt:lpstr>
      <vt:lpstr>チェックリスト!Print_Area</vt:lpstr>
      <vt:lpstr>データ!Print_Area</vt:lpstr>
      <vt:lpstr>安全訓練活動計画書!Print_Area</vt:lpstr>
      <vt:lpstr>安全訓練活動報告!Print_Area</vt:lpstr>
      <vt:lpstr>引渡書!Print_Area</vt:lpstr>
      <vt:lpstr>下請契約報告!Print_Area</vt:lpstr>
      <vt:lpstr>完成通知書!Print_Area</vt:lpstr>
      <vt:lpstr>経歴書!Print_Area</vt:lpstr>
      <vt:lpstr>建設廃棄物処理計画書!Print_Area</vt:lpstr>
      <vt:lpstr>建設発生土処分地確認書!Print_Area</vt:lpstr>
      <vt:lpstr>建設発生土処分地計画書!Print_Area</vt:lpstr>
      <vt:lpstr>建退共収納書!Print_Area</vt:lpstr>
      <vt:lpstr>現場代理人通知書!Print_Area</vt:lpstr>
      <vt:lpstr>現場代理人等変兼務申請書!Print_Area</vt:lpstr>
      <vt:lpstr>現場代理人等変更通知!Print_Area</vt:lpstr>
      <vt:lpstr>交通安全管理計画表!Print_Area</vt:lpstr>
      <vt:lpstr>工期延期届!Print_Area</vt:lpstr>
      <vt:lpstr>工事の部分使用!Print_Area</vt:lpstr>
      <vt:lpstr>工事打合せ簿!Print_Area</vt:lpstr>
      <vt:lpstr>'工程表 '!Print_Area</vt:lpstr>
      <vt:lpstr>再下請通知書!Print_Area</vt:lpstr>
      <vt:lpstr>材料確認書!Print_Area</vt:lpstr>
      <vt:lpstr>材料出荷証明書!Print_Area</vt:lpstr>
      <vt:lpstr>材料承認書!Print_Area</vt:lpstr>
      <vt:lpstr>作業員名簿!Print_Area</vt:lpstr>
      <vt:lpstr>施工計画書!Print_Area</vt:lpstr>
      <vt:lpstr>施工体系図!Print_Area</vt:lpstr>
      <vt:lpstr>施工体制台帳!Print_Area</vt:lpstr>
      <vt:lpstr>事故速報!Print_Area</vt:lpstr>
      <vt:lpstr>修補完了届!Print_Area</vt:lpstr>
      <vt:lpstr>'出来形管理総括表 '!Print_Area</vt:lpstr>
      <vt:lpstr>出来形合否判定!Print_Area</vt:lpstr>
      <vt:lpstr>出来高管理図表!Print_Area</vt:lpstr>
      <vt:lpstr>書類一覧!Print_Area</vt:lpstr>
      <vt:lpstr>請求書!Print_Area</vt:lpstr>
      <vt:lpstr>'創意工夫実施状況（2）'!Print_Area</vt:lpstr>
      <vt:lpstr>創意工夫等実施状況!Print_Area</vt:lpstr>
      <vt:lpstr>段階確認書!Print_Area</vt:lpstr>
      <vt:lpstr>地下埋設物等確認書!Print_Area</vt:lpstr>
      <vt:lpstr>着工届!Print_Area</vt:lpstr>
      <vt:lpstr>品質管理図表!Print_Area</vt:lpstr>
      <vt:lpstr>品質管理総括表!Print_Area</vt:lpstr>
      <vt:lpstr>変更工程表!Print_Area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契約管財課　櫻井　清隆</dc:creator>
  <cp:lastModifiedBy>道路課管理担当係長　山崎　悟志</cp:lastModifiedBy>
  <dcterms:created xsi:type="dcterms:W3CDTF">2021-12-16T23:09:11Z</dcterms:created>
  <dcterms:modified xsi:type="dcterms:W3CDTF">2022-06-24T06:55:14Z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2022-06-20T23:49:23Z</vt:filetime>
  </property>
</Properties>
</file>